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workbookProtection workbookAlgorithmName="SHA-512" workbookHashValue="roE1x+6XZNXru3eaBAPlFx7rlorHqhecg/8dpbcluHlVPxBasJ3eGP7jWSMfKQqIASm1FXJ5VWHd8bYRAQqk/Q==" workbookSaltValue="dtWaj2FHu3/3nrlMBMPpTA==" workbookSpinCount="100000" lockStructure="1"/>
  <bookViews>
    <workbookView xWindow="-120" yWindow="-120" windowWidth="29040" windowHeight="15990"/>
  </bookViews>
  <sheets>
    <sheet name="READ ME FIRST" sheetId="15" r:id="rId1"/>
    <sheet name="Customer Input" sheetId="2" r:id="rId2"/>
    <sheet name="Payment Factors" sheetId="17" state="hidden" r:id="rId3"/>
    <sheet name="Promotional Program" sheetId="20" state="hidden" r:id="rId4"/>
    <sheet name="Finance Programs" sheetId="23" r:id="rId5"/>
    <sheet name="90 Day Deferred" sheetId="18" r:id="rId6"/>
    <sheet name="FMV Lease" sheetId="19" state="hidden" r:id="rId7"/>
    <sheet name="Municipal Lease" sheetId="21" state="hidden" r:id="rId8"/>
    <sheet name="Municipal" sheetId="22" state="hidden" r:id="rId9"/>
    <sheet name="Commercial Application" sheetId="16" r:id="rId10"/>
  </sheets>
  <externalReferences>
    <externalReference r:id="rId11"/>
    <externalReference r:id="rId12"/>
  </externalReferences>
  <definedNames>
    <definedName name="Address">[1]Input!$C$8</definedName>
    <definedName name="BusName">[1]Input!$C$6</definedName>
    <definedName name="City">[1]Input!$C$9</definedName>
    <definedName name="Contact">[1]Input!$C$12</definedName>
    <definedName name="Cost">[1]Input!$C$18</definedName>
    <definedName name="DLR_address" localSheetId="6">[1]Input!#REF!</definedName>
    <definedName name="DLR_address" localSheetId="8">[1]Input!#REF!</definedName>
    <definedName name="DLR_address" localSheetId="7">[1]Input!#REF!</definedName>
    <definedName name="DLR_address" localSheetId="3">[1]Input!#REF!</definedName>
    <definedName name="DLR_address">[1]Input!#REF!</definedName>
    <definedName name="DLR_city" localSheetId="6">[1]Input!#REF!</definedName>
    <definedName name="DLR_city" localSheetId="8">[1]Input!#REF!</definedName>
    <definedName name="DLR_city" localSheetId="7">[1]Input!#REF!</definedName>
    <definedName name="DLR_city" localSheetId="3">[1]Input!#REF!</definedName>
    <definedName name="DLR_city">[1]Input!#REF!</definedName>
    <definedName name="DLR_st" localSheetId="6">[1]Input!#REF!</definedName>
    <definedName name="DLR_st" localSheetId="8">[1]Input!#REF!</definedName>
    <definedName name="DLR_st" localSheetId="7">[1]Input!#REF!</definedName>
    <definedName name="DLR_st" localSheetId="3">[1]Input!#REF!</definedName>
    <definedName name="DLR_st">[1]Input!#REF!</definedName>
    <definedName name="EquipDes">[1]Input!$C$16</definedName>
    <definedName name="Fax">[1]Input!$C$15</definedName>
    <definedName name="Phone">[1]Input!$C$13</definedName>
    <definedName name="_xlnm.Print_Area" localSheetId="5">'90 Day Deferred'!$B$1:$G$28</definedName>
    <definedName name="_xlnm.Print_Area" localSheetId="9">'Commercial Application'!$B:$R</definedName>
    <definedName name="_xlnm.Print_Area" localSheetId="1">'Customer Input'!$B$2:$O$40</definedName>
    <definedName name="_xlnm.Print_Area" localSheetId="4">'Finance Programs'!$B$1:$G$33</definedName>
    <definedName name="_xlnm.Print_Area" localSheetId="6">'FMV Lease'!$B$2:$G$28</definedName>
    <definedName name="_xlnm.Print_Area" localSheetId="8">Municipal!$B$1:$G$28</definedName>
    <definedName name="_xlnm.Print_Area" localSheetId="7">'Municipal Lease'!$B$1:$G$28</definedName>
    <definedName name="_xlnm.Print_Area" localSheetId="2">'Payment Factors'!$B$2:$G$20</definedName>
    <definedName name="_xlnm.Print_Area" localSheetId="3">'Promotional Program'!$B$2:$G$26</definedName>
    <definedName name="_xlnm.Print_Area" localSheetId="0">'READ ME FIRST'!$B$2:$K$43</definedName>
    <definedName name="Rep">[1]Input!$C$25</definedName>
    <definedName name="Rep_cell">[1]Input!$C$27</definedName>
    <definedName name="rep_email">[1]Input!$C$28</definedName>
    <definedName name="rep_phone">[1]Input!$C$26</definedName>
    <definedName name="Select_Program" localSheetId="6">[1]Input!#REF!</definedName>
    <definedName name="Select_Program" localSheetId="8">[1]Input!#REF!</definedName>
    <definedName name="Select_Program" localSheetId="7">[1]Input!#REF!</definedName>
    <definedName name="Select_Program" localSheetId="3">[1]Input!#REF!</definedName>
    <definedName name="Select_Program">[1]Input!#REF!</definedName>
    <definedName name="State">[1]Input!$C$10</definedName>
    <definedName name="Totalcost" localSheetId="6">[1]Input!#REF!</definedName>
    <definedName name="Totalcost" localSheetId="8">[1]Input!#REF!</definedName>
    <definedName name="Totalcost" localSheetId="7">[1]Input!#REF!</definedName>
    <definedName name="Totalcost" localSheetId="3">[1]Input!#REF!</definedName>
    <definedName name="Totalcost">[1]Input!#REF!</definedName>
    <definedName name="Totcost" localSheetId="6">[1]Input!#REF!</definedName>
    <definedName name="Totcost" localSheetId="8">[1]Input!#REF!</definedName>
    <definedName name="Totcost" localSheetId="7">[1]Input!#REF!</definedName>
    <definedName name="Totcost" localSheetId="3">[1]Input!#REF!</definedName>
    <definedName name="Totcost">[1]Input!#REF!</definedName>
    <definedName name="vdr_address">[1]Input!$C$21</definedName>
    <definedName name="VDRName">[1]Input!$C$20</definedName>
    <definedName name="VDRREP" localSheetId="6">[1]Input!#REF!</definedName>
    <definedName name="VDRREP" localSheetId="8">[1]Input!#REF!</definedName>
    <definedName name="VDRREP" localSheetId="7">[1]Input!#REF!</definedName>
    <definedName name="VDRREP" localSheetId="3">[1]Input!#REF!</definedName>
    <definedName name="VDRREP">[1]Input!#REF!</definedName>
    <definedName name="Zip">[1]Input!$C$11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3" l="1"/>
  <c r="C5" i="23"/>
  <c r="C5" i="18"/>
  <c r="C6" i="23"/>
  <c r="C6" i="18"/>
  <c r="C13" i="23" l="1"/>
  <c r="C13" i="18"/>
  <c r="F5" i="23"/>
  <c r="C7" i="23"/>
  <c r="C8" i="23"/>
  <c r="C9" i="23"/>
  <c r="C10" i="23"/>
  <c r="D12" i="23"/>
  <c r="B31" i="23"/>
  <c r="B17" i="18" l="1"/>
  <c r="F17" i="18"/>
  <c r="D17" i="18"/>
  <c r="E17" i="23"/>
  <c r="E23" i="23"/>
  <c r="D17" i="23"/>
  <c r="C23" i="23"/>
  <c r="C17" i="23"/>
  <c r="F17" i="23"/>
  <c r="F17" i="22"/>
  <c r="E17" i="22"/>
  <c r="D17" i="22"/>
  <c r="B26" i="22"/>
  <c r="F19" i="22"/>
  <c r="E19" i="22"/>
  <c r="D19" i="22"/>
  <c r="F18" i="22"/>
  <c r="E18" i="22"/>
  <c r="D18" i="22"/>
  <c r="C13" i="22"/>
  <c r="D12" i="22"/>
  <c r="D11" i="22"/>
  <c r="C10" i="22"/>
  <c r="C9" i="22"/>
  <c r="C8" i="22"/>
  <c r="C7" i="22"/>
  <c r="C6" i="22"/>
  <c r="F5" i="22"/>
  <c r="C5" i="22"/>
  <c r="F17" i="21" l="1"/>
  <c r="E17" i="21"/>
  <c r="D17" i="21"/>
  <c r="B26" i="21"/>
  <c r="F19" i="21"/>
  <c r="E19" i="21"/>
  <c r="D19" i="21"/>
  <c r="F18" i="21"/>
  <c r="E18" i="21"/>
  <c r="D18" i="21"/>
  <c r="C13" i="21"/>
  <c r="D12" i="21"/>
  <c r="D11" i="21"/>
  <c r="C10" i="21"/>
  <c r="C9" i="21"/>
  <c r="C8" i="21"/>
  <c r="C7" i="21"/>
  <c r="C6" i="21"/>
  <c r="F5" i="21"/>
  <c r="C5" i="21"/>
  <c r="E16" i="19"/>
  <c r="D16" i="19"/>
  <c r="C9" i="20" l="1"/>
  <c r="C10" i="20"/>
  <c r="C8" i="20"/>
  <c r="C7" i="20"/>
  <c r="C10" i="18"/>
  <c r="C9" i="18"/>
  <c r="C8" i="18"/>
  <c r="C7" i="18"/>
  <c r="C10" i="19"/>
  <c r="C9" i="19"/>
  <c r="C8" i="19"/>
  <c r="C7" i="19"/>
  <c r="C13" i="19" l="1"/>
  <c r="F31" i="16"/>
  <c r="F5" i="19"/>
  <c r="F5" i="18"/>
  <c r="F5" i="20"/>
  <c r="B24" i="19"/>
  <c r="C11" i="19"/>
  <c r="C6" i="19"/>
  <c r="C5" i="19"/>
  <c r="B26" i="18"/>
  <c r="D11" i="18"/>
  <c r="B24" i="20"/>
  <c r="C13" i="20"/>
  <c r="D11" i="20"/>
  <c r="C5" i="20"/>
  <c r="C6" i="20"/>
  <c r="B7" i="16"/>
  <c r="F17" i="20"/>
  <c r="E17" i="20"/>
  <c r="D17" i="20"/>
  <c r="D12" i="20"/>
  <c r="C12" i="19"/>
  <c r="D12" i="18"/>
  <c r="N51" i="16"/>
  <c r="H51" i="16"/>
  <c r="B51" i="16"/>
  <c r="P49" i="16"/>
  <c r="M49" i="16"/>
  <c r="I49" i="16"/>
  <c r="B49" i="16"/>
  <c r="O47" i="16"/>
  <c r="B47" i="16"/>
  <c r="J42" i="16"/>
  <c r="E42" i="16"/>
  <c r="B42" i="16"/>
  <c r="P20" i="16"/>
  <c r="K20" i="16"/>
  <c r="L19" i="16"/>
  <c r="G19" i="16"/>
  <c r="B19" i="16"/>
  <c r="P9" i="16"/>
  <c r="M9" i="16"/>
  <c r="I9" i="16"/>
  <c r="P7" i="16"/>
  <c r="B17" i="16"/>
  <c r="B9" i="16"/>
</calcChain>
</file>

<file path=xl/sharedStrings.xml><?xml version="1.0" encoding="utf-8"?>
<sst xmlns="http://schemas.openxmlformats.org/spreadsheetml/2006/main" count="215" uniqueCount="130">
  <si>
    <t>Social Security #</t>
  </si>
  <si>
    <t>Product Division</t>
  </si>
  <si>
    <t>Equipment Location</t>
  </si>
  <si>
    <t>Equipment Cost</t>
  </si>
  <si>
    <t>Monthly Payment</t>
  </si>
  <si>
    <t>Advance Payment</t>
  </si>
  <si>
    <t>*Please provide an equipment quotation or invoice (if applicable)</t>
  </si>
  <si>
    <t>Equipment Description / Model:</t>
  </si>
  <si>
    <t>E-Mail Address:</t>
  </si>
  <si>
    <t>Telephone Number:</t>
  </si>
  <si>
    <t>Contact Person:</t>
  </si>
  <si>
    <t>Zip:</t>
  </si>
  <si>
    <t>State:</t>
  </si>
  <si>
    <t>City:</t>
  </si>
  <si>
    <t>Legal Business Name:</t>
  </si>
  <si>
    <t>Address:</t>
  </si>
  <si>
    <t>Total Cost:</t>
  </si>
  <si>
    <t>Sales Rep Name:</t>
  </si>
  <si>
    <t>Finance Program:</t>
  </si>
  <si>
    <t>Equipment Cost:</t>
  </si>
  <si>
    <r>
      <t xml:space="preserve">Equipment Description </t>
    </r>
    <r>
      <rPr>
        <i/>
        <sz val="9"/>
        <color theme="1"/>
        <rFont val="Gill Sans MT"/>
        <family val="2"/>
      </rPr>
      <t>Continued</t>
    </r>
  </si>
  <si>
    <t>Please Contact All-Lines Leasing with Any Questions Regarding this Application</t>
  </si>
  <si>
    <t>Equipment Description:</t>
  </si>
  <si>
    <t>Vendor Information</t>
  </si>
  <si>
    <t>Fax:</t>
  </si>
  <si>
    <t>Customer's Business Information: (exact legal name required)</t>
  </si>
  <si>
    <t xml:space="preserve">Legal Business Name:                                                                                                                                              </t>
  </si>
  <si>
    <t>Business Address:</t>
  </si>
  <si>
    <t xml:space="preserve">State: </t>
  </si>
  <si>
    <t>Zip Code:</t>
  </si>
  <si>
    <t>Bill To Address: (Leave Blank If Same As Above)</t>
  </si>
  <si>
    <t>Ship to Address: (Leave Blank If Same As Above)</t>
  </si>
  <si>
    <t>Structure of Business:</t>
  </si>
  <si>
    <t>Years in Business Under Current Ownership:</t>
  </si>
  <si>
    <t>Contact Name:</t>
  </si>
  <si>
    <t>Title/Position:</t>
  </si>
  <si>
    <t>Cell Phone/Alt.Phone:</t>
  </si>
  <si>
    <t>Email Address:</t>
  </si>
  <si>
    <t>Nature of Business:</t>
  </si>
  <si>
    <t>Fed. ID.#:</t>
  </si>
  <si>
    <t>Fax Number:</t>
  </si>
  <si>
    <t>Customer's Personal Information: (exact legal name required)</t>
  </si>
  <si>
    <t xml:space="preserve">1.Owner's Legal Name: </t>
  </si>
  <si>
    <t>Home Address:</t>
  </si>
  <si>
    <t>% Ownership:</t>
  </si>
  <si>
    <t>2.Owner's Legal Name:</t>
  </si>
  <si>
    <t>Equipment:</t>
  </si>
  <si>
    <t>*Please provide an equipment quote or invoice (if applicable) with signed credit application</t>
  </si>
  <si>
    <t>*If you are sales/use tax exempt, please include your tax exemption certificate with the signed credit application.</t>
  </si>
  <si>
    <t xml:space="preserve">Finance Program: </t>
  </si>
  <si>
    <t>Program:</t>
  </si>
  <si>
    <t>Term:</t>
  </si>
  <si>
    <t>Vendor Contact Information: (For Multiple Vendor Deals) Please Provide (All) Equipment Quotes With Signed Application</t>
  </si>
  <si>
    <t xml:space="preserve">Vendor Business Name: </t>
  </si>
  <si>
    <t>Web. Address:</t>
  </si>
  <si>
    <t xml:space="preserve">Vendor Address: </t>
  </si>
  <si>
    <t>Sales Rep. Name:</t>
  </si>
  <si>
    <t>Sales Rep. Telephone:</t>
  </si>
  <si>
    <t>Authorization &amp; Owner(s) Signature(s):</t>
  </si>
  <si>
    <t>Signed By: X __________________________________________________________Date:________________________</t>
  </si>
  <si>
    <r>
      <rPr>
        <b/>
        <sz val="11"/>
        <color theme="1"/>
        <rFont val="Gill Sans MT"/>
        <family val="2"/>
      </rPr>
      <t>Signed By:</t>
    </r>
    <r>
      <rPr>
        <sz val="11"/>
        <color theme="1"/>
        <rFont val="Gill Sans MT"/>
        <family val="2"/>
      </rPr>
      <t xml:space="preserve"> </t>
    </r>
    <r>
      <rPr>
        <b/>
        <sz val="11"/>
        <color theme="1"/>
        <rFont val="Gill Sans MT"/>
        <family val="2"/>
      </rPr>
      <t>X __________________________________________________________Date:________________________</t>
    </r>
  </si>
  <si>
    <t>Business Telephone:</t>
  </si>
  <si>
    <t>Business Information</t>
  </si>
  <si>
    <t>Contact Information</t>
  </si>
  <si>
    <t>Equipment Information</t>
  </si>
  <si>
    <t>Alt. Phone Number:</t>
  </si>
  <si>
    <t>Federal I.D. Number:</t>
  </si>
  <si>
    <t>Finance Term:</t>
  </si>
  <si>
    <t>Product Division:</t>
  </si>
  <si>
    <t>Vendor Name:</t>
  </si>
  <si>
    <t>Telephone:</t>
  </si>
  <si>
    <t>Sales Rep Information</t>
  </si>
  <si>
    <t>E-Mail Address or Fax:</t>
  </si>
  <si>
    <t>Sales Rep. E-mail Address or Fax:</t>
  </si>
  <si>
    <t>Term</t>
  </si>
  <si>
    <t>*Total equipment cost over $100,000 requires last two years of business financial statements and current interim statement</t>
  </si>
  <si>
    <t>Rate/Factor:</t>
  </si>
  <si>
    <t>Finance Programs</t>
  </si>
  <si>
    <t>1 Year</t>
  </si>
  <si>
    <t>2 Year</t>
  </si>
  <si>
    <t>3 Year</t>
  </si>
  <si>
    <t>4 Year</t>
  </si>
  <si>
    <t>5 Year</t>
  </si>
  <si>
    <t>*All programs are for transactions $5,000 and above.</t>
  </si>
  <si>
    <t>Prepared for:</t>
  </si>
  <si>
    <t>Company:</t>
  </si>
  <si>
    <t>Monthly Payments:</t>
  </si>
  <si>
    <t>24 Months</t>
  </si>
  <si>
    <t>36 Months</t>
  </si>
  <si>
    <t>48 Months</t>
  </si>
  <si>
    <t>Equipment Finance Agreement:</t>
  </si>
  <si>
    <t>There are several advantages to our finance programs: We can help you improve cash flow; it's very flexible; you can avoid large down payments; and you can get 100% financing.  In addition, our finance programs are easier and faster than bank financing, and may provide you with certain tax benefits*.</t>
  </si>
  <si>
    <t xml:space="preserve">
*We recommend that you consult your tax advisor to find out the tax benefits specific to your business.
*Payment listed are before applicable taxes and are subject to credit approval.</t>
  </si>
  <si>
    <t>Presented By:</t>
  </si>
  <si>
    <t>Accepted By:</t>
  </si>
  <si>
    <t>12 Months</t>
  </si>
  <si>
    <t>First payment and $125 documentation fee due in advance.</t>
  </si>
  <si>
    <t>Financing Administered by Advance Acceptance:</t>
  </si>
  <si>
    <r>
      <t xml:space="preserve">Promotional Program </t>
    </r>
    <r>
      <rPr>
        <i/>
        <sz val="11"/>
        <color theme="9" tint="-0.249977111117893"/>
        <rFont val="Arial"/>
        <family val="2"/>
      </rPr>
      <t>(participation required)</t>
    </r>
  </si>
  <si>
    <t xml:space="preserve">I (we) authorize Advance Acceptance to review my credit to qualify for the financing requested in this application against any credit reporting bureau/agency; review any and all information or references disclosed in this application; information will remain confidential and will not be disclosed to any third party outside of credit reporting agencies.  I (we) certify that the above information is complete and correct and the equipment is being acquired for commercial and not consumer use. </t>
  </si>
  <si>
    <t>Vendor Telephone:</t>
  </si>
  <si>
    <t xml:space="preserve">Business Telephone #:                                                                                                                                           </t>
  </si>
  <si>
    <t>Contact Telephone #:</t>
  </si>
  <si>
    <t>First payment and $150 documentation fee due in advance.</t>
  </si>
  <si>
    <t>Purchase Option:</t>
  </si>
  <si>
    <t>Cost</t>
  </si>
  <si>
    <t>$10,000 - $24,999</t>
  </si>
  <si>
    <t>$25,000+</t>
  </si>
  <si>
    <t>5k to 9k</t>
  </si>
  <si>
    <t>10k to 24k</t>
  </si>
  <si>
    <t>25+k</t>
  </si>
  <si>
    <t>$5,000+</t>
  </si>
  <si>
    <t>FMV</t>
  </si>
  <si>
    <t>Cost to Participate</t>
  </si>
  <si>
    <t>*Use the equipment for 2-3 years, then return it for new equipment. The program
works like a long-term rental. Usage limited to 400 hours per-year for turf equipment. $5,000 transaction minimum.</t>
  </si>
  <si>
    <t>Muni</t>
  </si>
  <si>
    <t xml:space="preserve">*Must be a recognized municipality to participate. 
For equipment costs over $500,000 call for a lease quote.
$1.00 Purchase option at end of lease.
Quarterly, semi-annual and annual payment plans are available.
Non-Appropriations language is included with lease documents.
Please Note:  Program not available in New Mexico.
Low rates based on entity being bank qualified. </t>
  </si>
  <si>
    <t>$5,000 or more</t>
  </si>
  <si>
    <t>First payment and $175 documentation fee due in advance.</t>
  </si>
  <si>
    <t xml:space="preserve">24 Payments </t>
  </si>
  <si>
    <t>36 Payments</t>
  </si>
  <si>
    <t>90 Days Deferred, Followed By:</t>
  </si>
  <si>
    <t>First payment and $175 documentation fee due in advance for both programs.</t>
  </si>
  <si>
    <t>Plus Final Payment:</t>
  </si>
  <si>
    <t>Short Term Program:</t>
  </si>
  <si>
    <t>60 Months</t>
  </si>
  <si>
    <t>48 Payments</t>
  </si>
  <si>
    <t>$175 documentation fee due in advance. $4,000 minimum purchase.</t>
  </si>
  <si>
    <t>Example: Carlson Select Suite U-Pick4 (Civil, Survey, Hydro, GIS) w/ 1-year maintenance</t>
  </si>
  <si>
    <t>For Pricing, Get a Quote from Carlson Software or Your Carlson Centric Dealer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</si>
</sst>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mmmm\ d\,\ yyyy"/>
    <numFmt numFmtId="167" formatCode="[$-409]mmmm\ d\,\ yyyy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8"/>
      <color theme="1"/>
      <name val="Gill Sans MT"/>
      <family val="2"/>
    </font>
    <font>
      <sz val="7"/>
      <color theme="1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sz val="10"/>
      <color theme="1"/>
      <name val="Gill Sans MT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4"/>
      <color theme="0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Gill Sans MT"/>
      <family val="2"/>
    </font>
    <font>
      <i/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8"/>
      <color theme="1"/>
      <name val="Gill Sans MT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Gill Sans MT"/>
      <family val="2"/>
    </font>
    <font>
      <sz val="12"/>
      <color theme="1"/>
      <name val="Gill Sans MT"/>
      <family val="2"/>
    </font>
    <font>
      <b/>
      <sz val="6"/>
      <color theme="1"/>
      <name val="Gill Sans MT"/>
      <family val="2"/>
    </font>
    <font>
      <sz val="18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color theme="0"/>
      <name val="Tahoma"/>
      <family val="2"/>
    </font>
    <font>
      <b/>
      <sz val="12"/>
      <name val="Arial"/>
      <family val="2"/>
    </font>
    <font>
      <b/>
      <sz val="12"/>
      <color indexed="9"/>
      <name val="Tahoma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16"/>
      <color indexed="9"/>
      <name val="Tahoma"/>
      <family val="2"/>
    </font>
    <font>
      <b/>
      <sz val="9"/>
      <name val="Arial"/>
      <family val="2"/>
    </font>
    <font>
      <b/>
      <i/>
      <sz val="10"/>
      <color indexed="9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indexed="9"/>
      <name val="Arial"/>
      <family val="2"/>
    </font>
    <font>
      <b/>
      <u/>
      <sz val="10.5"/>
      <color indexed="9"/>
      <name val="Arial"/>
      <family val="2"/>
    </font>
    <font>
      <b/>
      <sz val="10.5"/>
      <name val="Arial"/>
      <family val="2"/>
    </font>
    <font>
      <i/>
      <sz val="10.5"/>
      <color indexed="9"/>
      <name val="Arial"/>
      <family val="2"/>
    </font>
    <font>
      <i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2"/>
      <color indexed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theme="0"/>
      <name val="Arial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14"/>
      <color indexed="10"/>
      <name val="Arial"/>
      <family val="2"/>
    </font>
    <font>
      <i/>
      <sz val="11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color rgb="FFFF0000"/>
      <name val="Tahoma"/>
      <family val="2"/>
    </font>
    <font>
      <b/>
      <sz val="14"/>
      <color theme="0"/>
      <name val="Arial"/>
      <family val="2"/>
    </font>
    <font>
      <b/>
      <sz val="12"/>
      <color indexed="9"/>
      <name val="Arial"/>
      <family val="2"/>
    </font>
    <font>
      <b/>
      <sz val="10"/>
      <color theme="1"/>
      <name val="Arial"/>
      <family val="2"/>
    </font>
    <font>
      <b/>
      <u/>
      <sz val="11"/>
      <color indexed="9"/>
      <name val="Arial"/>
      <family val="2"/>
    </font>
    <font>
      <b/>
      <sz val="10.5"/>
      <color theme="1"/>
      <name val="Arial"/>
      <family val="2"/>
    </font>
    <font>
      <sz val="12"/>
      <color indexed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D61AC"/>
        <bgColor indexed="64"/>
      </patternFill>
    </fill>
    <fill>
      <patternFill patternType="solid">
        <fgColor rgb="FF1D61AC"/>
        <bgColor indexed="24"/>
      </patternFill>
    </fill>
    <fill>
      <patternFill patternType="solid">
        <fgColor theme="1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theme="0"/>
        <bgColor indexed="2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indexed="64"/>
      </right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indexed="64"/>
      </right>
      <top style="medium">
        <color theme="0" tint="-0.249977111117893"/>
      </top>
      <bottom/>
      <diagonal/>
    </border>
    <border>
      <left style="medium">
        <color indexed="64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/>
      <bottom style="medium">
        <color theme="0" tint="-0.249977111117893"/>
      </bottom>
      <diagonal/>
    </border>
    <border>
      <left style="medium">
        <color indexed="64"/>
      </left>
      <right/>
      <top style="medium">
        <color theme="0" tint="-0.249977111117893"/>
      </top>
      <bottom style="medium">
        <color indexed="64"/>
      </bottom>
      <diagonal/>
    </border>
    <border>
      <left/>
      <right/>
      <top style="medium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77111117893"/>
      </bottom>
      <diagonal/>
    </border>
    <border>
      <left/>
      <right/>
      <top style="medium">
        <color indexed="64"/>
      </top>
      <bottom style="medium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15" borderId="64" applyNumberFormat="0" applyAlignment="0" applyProtection="0"/>
  </cellStyleXfs>
  <cellXfs count="73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13" xfId="0" applyBorder="1"/>
    <xf numFmtId="0" fontId="17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0" borderId="52" xfId="0" applyBorder="1" applyProtection="1">
      <protection hidden="1"/>
    </xf>
    <xf numFmtId="0" fontId="1" fillId="2" borderId="17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13" xfId="0" applyFont="1" applyFill="1" applyBorder="1" applyAlignment="1" applyProtection="1"/>
    <xf numFmtId="0" fontId="0" fillId="0" borderId="0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" fillId="0" borderId="0" xfId="0" applyFont="1" applyProtection="1">
      <protection hidden="1"/>
    </xf>
    <xf numFmtId="0" fontId="18" fillId="0" borderId="0" xfId="0" applyFont="1"/>
    <xf numFmtId="0" fontId="17" fillId="4" borderId="49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50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1" fillId="2" borderId="2" xfId="0" applyFont="1" applyFill="1" applyBorder="1" applyProtection="1"/>
    <xf numFmtId="0" fontId="1" fillId="2" borderId="40" xfId="0" applyFont="1" applyFill="1" applyBorder="1" applyProtection="1"/>
    <xf numFmtId="0" fontId="1" fillId="2" borderId="41" xfId="0" applyFont="1" applyFill="1" applyBorder="1" applyProtection="1"/>
    <xf numFmtId="0" fontId="0" fillId="2" borderId="0" xfId="0" applyFill="1" applyBorder="1" applyProtection="1">
      <protection hidden="1"/>
    </xf>
    <xf numFmtId="10" fontId="21" fillId="3" borderId="54" xfId="0" applyNumberFormat="1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0" fontId="12" fillId="7" borderId="0" xfId="2" applyFill="1" applyBorder="1" applyAlignment="1">
      <alignment horizontal="left"/>
    </xf>
    <xf numFmtId="0" fontId="12" fillId="7" borderId="13" xfId="2" applyFill="1" applyBorder="1" applyAlignment="1">
      <alignment horizontal="left"/>
    </xf>
    <xf numFmtId="0" fontId="22" fillId="7" borderId="49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2" fillId="7" borderId="50" xfId="0" applyFont="1" applyFill="1" applyBorder="1" applyAlignment="1" applyProtection="1">
      <alignment horizontal="center" vertical="center"/>
    </xf>
    <xf numFmtId="0" fontId="24" fillId="8" borderId="0" xfId="4" applyFill="1" applyBorder="1"/>
    <xf numFmtId="0" fontId="24" fillId="8" borderId="19" xfId="4" applyFill="1" applyBorder="1"/>
    <xf numFmtId="0" fontId="24" fillId="9" borderId="0" xfId="4" applyFill="1" applyBorder="1"/>
    <xf numFmtId="0" fontId="24" fillId="0" borderId="0" xfId="4" applyBorder="1"/>
    <xf numFmtId="0" fontId="25" fillId="8" borderId="0" xfId="4" applyFont="1" applyFill="1" applyBorder="1"/>
    <xf numFmtId="0" fontId="25" fillId="9" borderId="0" xfId="4" applyFont="1" applyFill="1" applyBorder="1"/>
    <xf numFmtId="0" fontId="25" fillId="8" borderId="15" xfId="4" applyFont="1" applyFill="1" applyBorder="1"/>
    <xf numFmtId="0" fontId="25" fillId="0" borderId="15" xfId="4" applyFont="1" applyBorder="1"/>
    <xf numFmtId="0" fontId="28" fillId="8" borderId="0" xfId="4" applyFont="1" applyFill="1" applyBorder="1"/>
    <xf numFmtId="0" fontId="28" fillId="9" borderId="0" xfId="4" applyFont="1" applyFill="1" applyBorder="1"/>
    <xf numFmtId="0" fontId="28" fillId="0" borderId="0" xfId="4" applyFont="1" applyBorder="1"/>
    <xf numFmtId="0" fontId="30" fillId="8" borderId="0" xfId="4" applyFont="1" applyFill="1" applyBorder="1"/>
    <xf numFmtId="0" fontId="30" fillId="9" borderId="0" xfId="4" applyFont="1" applyFill="1" applyBorder="1"/>
    <xf numFmtId="0" fontId="30" fillId="0" borderId="0" xfId="4" applyFont="1" applyBorder="1"/>
    <xf numFmtId="0" fontId="24" fillId="9" borderId="17" xfId="4" applyFill="1" applyBorder="1"/>
    <xf numFmtId="0" fontId="24" fillId="0" borderId="17" xfId="4" applyBorder="1"/>
    <xf numFmtId="0" fontId="24" fillId="2" borderId="0" xfId="4" applyFill="1" applyBorder="1" applyAlignment="1" applyProtection="1">
      <alignment vertical="center"/>
      <protection hidden="1"/>
    </xf>
    <xf numFmtId="0" fontId="24" fillId="0" borderId="0" xfId="4" applyFill="1" applyBorder="1" applyAlignment="1" applyProtection="1">
      <alignment vertical="center"/>
      <protection hidden="1"/>
    </xf>
    <xf numFmtId="0" fontId="24" fillId="0" borderId="0" xfId="4" applyFill="1" applyBorder="1" applyAlignment="1">
      <alignment vertical="center"/>
    </xf>
    <xf numFmtId="0" fontId="24" fillId="0" borderId="0" xfId="4" applyBorder="1" applyAlignment="1">
      <alignment vertical="center"/>
    </xf>
    <xf numFmtId="0" fontId="24" fillId="2" borderId="0" xfId="4" applyFill="1" applyBorder="1" applyProtection="1">
      <protection hidden="1"/>
    </xf>
    <xf numFmtId="0" fontId="24" fillId="0" borderId="0" xfId="4" applyFill="1" applyBorder="1"/>
    <xf numFmtId="0" fontId="24" fillId="2" borderId="13" xfId="4" applyFill="1" applyBorder="1" applyProtection="1">
      <protection hidden="1"/>
    </xf>
    <xf numFmtId="0" fontId="44" fillId="2" borderId="6" xfId="4" applyFont="1" applyFill="1" applyBorder="1" applyProtection="1"/>
    <xf numFmtId="0" fontId="44" fillId="2" borderId="7" xfId="4" applyFont="1" applyFill="1" applyBorder="1" applyProtection="1"/>
    <xf numFmtId="0" fontId="44" fillId="2" borderId="45" xfId="4" applyFont="1" applyFill="1" applyBorder="1" applyProtection="1"/>
    <xf numFmtId="0" fontId="24" fillId="0" borderId="0" xfId="4" applyFill="1" applyBorder="1" applyAlignment="1">
      <alignment horizontal="center"/>
    </xf>
    <xf numFmtId="0" fontId="44" fillId="2" borderId="2" xfId="4" applyFont="1" applyFill="1" applyBorder="1" applyProtection="1"/>
    <xf numFmtId="0" fontId="44" fillId="2" borderId="41" xfId="4" applyFont="1" applyFill="1" applyBorder="1" applyProtection="1"/>
    <xf numFmtId="0" fontId="24" fillId="0" borderId="0" xfId="4" applyBorder="1" applyProtection="1">
      <protection hidden="1"/>
    </xf>
    <xf numFmtId="0" fontId="24" fillId="0" borderId="0" xfId="4" applyFill="1" applyBorder="1" applyProtection="1">
      <protection hidden="1"/>
    </xf>
    <xf numFmtId="0" fontId="24" fillId="0" borderId="17" xfId="4" applyFill="1" applyBorder="1" applyAlignment="1" applyProtection="1">
      <alignment vertical="center"/>
      <protection hidden="1"/>
    </xf>
    <xf numFmtId="0" fontId="24" fillId="0" borderId="13" xfId="4" applyBorder="1"/>
    <xf numFmtId="0" fontId="24" fillId="0" borderId="17" xfId="4" applyFill="1" applyBorder="1" applyProtection="1">
      <protection hidden="1"/>
    </xf>
    <xf numFmtId="0" fontId="24" fillId="0" borderId="13" xfId="4" applyFill="1" applyBorder="1"/>
    <xf numFmtId="0" fontId="51" fillId="2" borderId="44" xfId="4" applyFont="1" applyFill="1" applyBorder="1" applyProtection="1"/>
    <xf numFmtId="0" fontId="51" fillId="2" borderId="7" xfId="4" applyFont="1" applyFill="1" applyBorder="1" applyProtection="1"/>
    <xf numFmtId="0" fontId="51" fillId="10" borderId="5" xfId="4" applyFont="1" applyFill="1" applyBorder="1" applyProtection="1"/>
    <xf numFmtId="0" fontId="51" fillId="2" borderId="6" xfId="4" applyFont="1" applyFill="1" applyBorder="1" applyProtection="1"/>
    <xf numFmtId="0" fontId="51" fillId="2" borderId="45" xfId="4" applyFont="1" applyFill="1" applyBorder="1" applyProtection="1"/>
    <xf numFmtId="0" fontId="52" fillId="10" borderId="3" xfId="4" applyFont="1" applyFill="1" applyBorder="1" applyProtection="1"/>
    <xf numFmtId="0" fontId="51" fillId="2" borderId="2" xfId="4" applyFont="1" applyFill="1" applyBorder="1" applyProtection="1"/>
    <xf numFmtId="0" fontId="51" fillId="2" borderId="41" xfId="4" applyFont="1" applyFill="1" applyBorder="1" applyProtection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4" fillId="3" borderId="55" xfId="0" applyNumberFormat="1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34" fillId="10" borderId="17" xfId="4" applyFont="1" applyFill="1" applyBorder="1" applyProtection="1"/>
    <xf numFmtId="0" fontId="35" fillId="10" borderId="0" xfId="4" applyFont="1" applyFill="1" applyBorder="1" applyProtection="1"/>
    <xf numFmtId="0" fontId="35" fillId="10" borderId="13" xfId="4" applyFont="1" applyFill="1" applyBorder="1" applyProtection="1"/>
    <xf numFmtId="0" fontId="46" fillId="10" borderId="17" xfId="4" applyFont="1" applyFill="1" applyBorder="1" applyProtection="1"/>
    <xf numFmtId="0" fontId="47" fillId="10" borderId="13" xfId="4" applyFont="1" applyFill="1" applyBorder="1" applyProtection="1"/>
    <xf numFmtId="0" fontId="47" fillId="10" borderId="0" xfId="4" applyFont="1" applyFill="1" applyBorder="1" applyProtection="1"/>
    <xf numFmtId="0" fontId="37" fillId="10" borderId="0" xfId="4" applyFont="1" applyFill="1" applyBorder="1" applyProtection="1"/>
    <xf numFmtId="0" fontId="36" fillId="10" borderId="17" xfId="4" applyFont="1" applyFill="1" applyBorder="1" applyAlignment="1" applyProtection="1">
      <alignment wrapText="1"/>
    </xf>
    <xf numFmtId="0" fontId="37" fillId="0" borderId="0" xfId="4" applyFont="1" applyBorder="1" applyProtection="1"/>
    <xf numFmtId="164" fontId="47" fillId="10" borderId="0" xfId="4" applyNumberFormat="1" applyFont="1" applyFill="1" applyBorder="1" applyAlignment="1" applyProtection="1">
      <alignment horizontal="left"/>
    </xf>
    <xf numFmtId="0" fontId="37" fillId="2" borderId="0" xfId="4" applyFont="1" applyFill="1" applyBorder="1" applyProtection="1"/>
    <xf numFmtId="0" fontId="24" fillId="2" borderId="17" xfId="4" applyFill="1" applyBorder="1" applyAlignment="1" applyProtection="1"/>
    <xf numFmtId="0" fontId="24" fillId="2" borderId="13" xfId="4" applyFill="1" applyBorder="1" applyAlignment="1" applyProtection="1"/>
    <xf numFmtId="0" fontId="51" fillId="10" borderId="6" xfId="4" applyFont="1" applyFill="1" applyBorder="1" applyProtection="1"/>
    <xf numFmtId="0" fontId="52" fillId="10" borderId="2" xfId="4" applyFont="1" applyFill="1" applyBorder="1" applyProtection="1"/>
    <xf numFmtId="0" fontId="24" fillId="10" borderId="17" xfId="4" applyFill="1" applyBorder="1" applyProtection="1"/>
    <xf numFmtId="0" fontId="24" fillId="10" borderId="0" xfId="4" applyFill="1" applyBorder="1" applyProtection="1"/>
    <xf numFmtId="0" fontId="24" fillId="10" borderId="13" xfId="4" applyFill="1" applyBorder="1" applyProtection="1"/>
    <xf numFmtId="0" fontId="24" fillId="2" borderId="0" xfId="4" applyFill="1" applyBorder="1" applyProtection="1"/>
    <xf numFmtId="0" fontId="33" fillId="0" borderId="17" xfId="4" applyFont="1" applyBorder="1" applyProtection="1"/>
    <xf numFmtId="0" fontId="24" fillId="0" borderId="13" xfId="4" applyBorder="1" applyProtection="1"/>
    <xf numFmtId="0" fontId="56" fillId="10" borderId="17" xfId="4" applyFont="1" applyFill="1" applyBorder="1" applyProtection="1"/>
    <xf numFmtId="0" fontId="24" fillId="2" borderId="0" xfId="4" applyFont="1" applyFill="1" applyBorder="1" applyProtection="1"/>
    <xf numFmtId="0" fontId="36" fillId="10" borderId="17" xfId="4" applyFont="1" applyFill="1" applyBorder="1" applyProtection="1"/>
    <xf numFmtId="0" fontId="37" fillId="10" borderId="13" xfId="4" applyFont="1" applyFill="1" applyBorder="1" applyProtection="1"/>
    <xf numFmtId="0" fontId="24" fillId="2" borderId="17" xfId="4" applyFont="1" applyFill="1" applyBorder="1" applyProtection="1"/>
    <xf numFmtId="0" fontId="24" fillId="10" borderId="0" xfId="4" applyFont="1" applyFill="1" applyBorder="1" applyProtection="1"/>
    <xf numFmtId="0" fontId="24" fillId="2" borderId="13" xfId="4" applyFont="1" applyFill="1" applyBorder="1" applyProtection="1"/>
    <xf numFmtId="1" fontId="39" fillId="13" borderId="36" xfId="4" applyNumberFormat="1" applyFont="1" applyFill="1" applyBorder="1" applyAlignment="1" applyProtection="1">
      <alignment horizontal="center" vertical="center"/>
    </xf>
    <xf numFmtId="1" fontId="39" fillId="13" borderId="37" xfId="4" applyNumberFormat="1" applyFont="1" applyFill="1" applyBorder="1" applyAlignment="1" applyProtection="1">
      <alignment horizontal="center" vertical="center"/>
    </xf>
    <xf numFmtId="164" fontId="40" fillId="14" borderId="36" xfId="4" applyNumberFormat="1" applyFont="1" applyFill="1" applyBorder="1" applyAlignment="1" applyProtection="1">
      <alignment horizontal="center" vertical="center"/>
    </xf>
    <xf numFmtId="164" fontId="40" fillId="14" borderId="37" xfId="4" applyNumberFormat="1" applyFont="1" applyFill="1" applyBorder="1" applyAlignment="1" applyProtection="1">
      <alignment horizontal="center" vertical="center"/>
    </xf>
    <xf numFmtId="0" fontId="24" fillId="2" borderId="0" xfId="4" applyFont="1" applyFill="1" applyBorder="1" applyAlignment="1" applyProtection="1">
      <alignment vertical="center"/>
    </xf>
    <xf numFmtId="0" fontId="44" fillId="10" borderId="44" xfId="4" applyFont="1" applyFill="1" applyBorder="1" applyProtection="1"/>
    <xf numFmtId="0" fontId="44" fillId="10" borderId="5" xfId="4" applyFont="1" applyFill="1" applyBorder="1" applyProtection="1"/>
    <xf numFmtId="0" fontId="28" fillId="10" borderId="3" xfId="4" applyFont="1" applyFill="1" applyBorder="1" applyProtection="1"/>
    <xf numFmtId="0" fontId="24" fillId="2" borderId="0" xfId="4" applyFill="1" applyBorder="1" applyAlignment="1" applyProtection="1">
      <alignment vertical="center"/>
    </xf>
    <xf numFmtId="0" fontId="24" fillId="0" borderId="0" xfId="4" applyFill="1" applyBorder="1" applyAlignment="1" applyProtection="1">
      <alignment vertical="center"/>
    </xf>
    <xf numFmtId="164" fontId="40" fillId="17" borderId="37" xfId="4" applyNumberFormat="1" applyFont="1" applyFill="1" applyBorder="1" applyAlignment="1" applyProtection="1">
      <alignment horizontal="center" vertical="center"/>
    </xf>
    <xf numFmtId="0" fontId="24" fillId="2" borderId="13" xfId="4" applyFill="1" applyBorder="1" applyProtection="1"/>
    <xf numFmtId="0" fontId="25" fillId="8" borderId="0" xfId="4" applyFont="1" applyFill="1" applyBorder="1" applyProtection="1"/>
    <xf numFmtId="0" fontId="26" fillId="10" borderId="16" xfId="4" applyFont="1" applyFill="1" applyBorder="1" applyAlignment="1" applyProtection="1">
      <alignment horizontal="center"/>
    </xf>
    <xf numFmtId="0" fontId="25" fillId="9" borderId="17" xfId="4" applyFont="1" applyFill="1" applyBorder="1" applyProtection="1"/>
    <xf numFmtId="0" fontId="24" fillId="8" borderId="0" xfId="4" applyFill="1" applyBorder="1" applyProtection="1"/>
    <xf numFmtId="0" fontId="26" fillId="10" borderId="13" xfId="4" applyFont="1" applyFill="1" applyBorder="1" applyAlignment="1" applyProtection="1">
      <alignment horizontal="center"/>
    </xf>
    <xf numFmtId="0" fontId="24" fillId="9" borderId="0" xfId="4" applyFill="1" applyBorder="1" applyProtection="1"/>
    <xf numFmtId="0" fontId="28" fillId="8" borderId="0" xfId="4" applyFont="1" applyFill="1" applyBorder="1" applyProtection="1"/>
    <xf numFmtId="0" fontId="29" fillId="11" borderId="65" xfId="4" applyFont="1" applyFill="1" applyBorder="1" applyAlignment="1" applyProtection="1">
      <alignment horizontal="left" vertical="center"/>
    </xf>
    <xf numFmtId="0" fontId="29" fillId="11" borderId="12" xfId="4" applyFont="1" applyFill="1" applyBorder="1" applyAlignment="1" applyProtection="1">
      <alignment horizontal="center" vertical="center"/>
    </xf>
    <xf numFmtId="0" fontId="29" fillId="11" borderId="36" xfId="4" applyFont="1" applyFill="1" applyBorder="1" applyAlignment="1" applyProtection="1">
      <alignment horizontal="center" vertical="center"/>
    </xf>
    <xf numFmtId="0" fontId="29" fillId="11" borderId="37" xfId="4" applyFont="1" applyFill="1" applyBorder="1" applyAlignment="1" applyProtection="1">
      <alignment horizontal="center" vertical="center"/>
    </xf>
    <xf numFmtId="0" fontId="28" fillId="9" borderId="0" xfId="4" applyFont="1" applyFill="1" applyBorder="1" applyProtection="1"/>
    <xf numFmtId="0" fontId="30" fillId="8" borderId="0" xfId="4" applyFont="1" applyFill="1" applyBorder="1" applyProtection="1"/>
    <xf numFmtId="0" fontId="30" fillId="0" borderId="65" xfId="4" applyFont="1" applyBorder="1" applyAlignment="1" applyProtection="1">
      <alignment vertical="center"/>
    </xf>
    <xf numFmtId="165" fontId="30" fillId="6" borderId="12" xfId="4" applyNumberFormat="1" applyFont="1" applyFill="1" applyBorder="1" applyAlignment="1" applyProtection="1">
      <alignment vertical="center"/>
    </xf>
    <xf numFmtId="165" fontId="30" fillId="10" borderId="36" xfId="5" applyNumberFormat="1" applyFont="1" applyFill="1" applyBorder="1" applyAlignment="1" applyProtection="1">
      <alignment horizontal="center" vertical="center"/>
    </xf>
    <xf numFmtId="165" fontId="30" fillId="10" borderId="37" xfId="5" applyNumberFormat="1" applyFont="1" applyFill="1" applyBorder="1" applyAlignment="1" applyProtection="1">
      <alignment horizontal="center" vertical="center"/>
    </xf>
    <xf numFmtId="165" fontId="30" fillId="0" borderId="12" xfId="4" applyNumberFormat="1" applyFont="1" applyBorder="1" applyAlignment="1" applyProtection="1">
      <alignment horizontal="center" vertical="center"/>
    </xf>
    <xf numFmtId="0" fontId="30" fillId="9" borderId="0" xfId="4" applyFont="1" applyFill="1" applyBorder="1" applyProtection="1"/>
    <xf numFmtId="165" fontId="30" fillId="0" borderId="12" xfId="4" applyNumberFormat="1" applyFont="1" applyBorder="1" applyAlignment="1" applyProtection="1">
      <alignment vertical="center"/>
    </xf>
    <xf numFmtId="165" fontId="30" fillId="2" borderId="36" xfId="5" applyNumberFormat="1" applyFont="1" applyFill="1" applyBorder="1" applyAlignment="1" applyProtection="1">
      <alignment horizontal="center" vertical="center"/>
    </xf>
    <xf numFmtId="165" fontId="30" fillId="2" borderId="37" xfId="5" applyNumberFormat="1" applyFont="1" applyFill="1" applyBorder="1" applyAlignment="1" applyProtection="1">
      <alignment horizontal="center" vertical="center"/>
    </xf>
    <xf numFmtId="0" fontId="30" fillId="0" borderId="42" xfId="4" applyFont="1" applyBorder="1" applyAlignment="1" applyProtection="1">
      <alignment vertical="center"/>
    </xf>
    <xf numFmtId="165" fontId="30" fillId="0" borderId="11" xfId="4" applyNumberFormat="1" applyFont="1" applyBorder="1" applyAlignment="1" applyProtection="1">
      <alignment vertical="center"/>
    </xf>
    <xf numFmtId="165" fontId="30" fillId="2" borderId="43" xfId="5" applyNumberFormat="1" applyFont="1" applyFill="1" applyBorder="1" applyAlignment="1" applyProtection="1">
      <alignment horizontal="center" vertical="center"/>
    </xf>
    <xf numFmtId="0" fontId="30" fillId="0" borderId="40" xfId="4" applyFont="1" applyBorder="1" applyAlignment="1" applyProtection="1">
      <alignment vertical="center"/>
    </xf>
    <xf numFmtId="165" fontId="30" fillId="0" borderId="3" xfId="4" applyNumberFormat="1" applyFont="1" applyBorder="1" applyAlignment="1" applyProtection="1">
      <alignment vertical="center"/>
    </xf>
    <xf numFmtId="165" fontId="30" fillId="2" borderId="8" xfId="5" applyNumberFormat="1" applyFont="1" applyFill="1" applyBorder="1" applyAlignment="1" applyProtection="1">
      <alignment horizontal="center" vertical="center"/>
    </xf>
    <xf numFmtId="165" fontId="30" fillId="2" borderId="38" xfId="5" applyNumberFormat="1" applyFont="1" applyFill="1" applyBorder="1" applyAlignment="1" applyProtection="1">
      <alignment horizontal="center" vertical="center"/>
    </xf>
    <xf numFmtId="0" fontId="24" fillId="9" borderId="0" xfId="4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37" fillId="10" borderId="13" xfId="4" applyFont="1" applyFill="1" applyBorder="1" applyProtection="1"/>
    <xf numFmtId="0" fontId="45" fillId="2" borderId="14" xfId="4" applyFont="1" applyFill="1" applyBorder="1" applyAlignment="1" applyProtection="1">
      <alignment horizontal="center" vertical="center" wrapText="1"/>
    </xf>
    <xf numFmtId="0" fontId="32" fillId="2" borderId="15" xfId="4" applyFont="1" applyFill="1" applyBorder="1" applyAlignment="1" applyProtection="1">
      <alignment horizontal="center" vertical="center" wrapText="1"/>
    </xf>
    <xf numFmtId="0" fontId="32" fillId="2" borderId="17" xfId="4" applyFont="1" applyFill="1" applyBorder="1" applyAlignment="1" applyProtection="1">
      <alignment horizontal="center" vertical="center" wrapText="1"/>
    </xf>
    <xf numFmtId="0" fontId="32" fillId="2" borderId="0" xfId="4" applyFont="1" applyFill="1" applyBorder="1" applyAlignment="1" applyProtection="1">
      <alignment horizontal="center" vertical="center" wrapText="1"/>
    </xf>
    <xf numFmtId="0" fontId="32" fillId="2" borderId="13" xfId="4" applyFont="1" applyFill="1" applyBorder="1" applyAlignment="1" applyProtection="1">
      <alignment horizontal="center" vertical="center" wrapText="1"/>
    </xf>
    <xf numFmtId="164" fontId="39" fillId="13" borderId="65" xfId="4" applyNumberFormat="1" applyFont="1" applyFill="1" applyBorder="1" applyAlignment="1" applyProtection="1">
      <alignment horizontal="center" vertical="center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164" fontId="40" fillId="14" borderId="12" xfId="4" applyNumberFormat="1" applyFont="1" applyFill="1" applyBorder="1" applyAlignment="1" applyProtection="1">
      <alignment horizontal="center" vertical="center"/>
    </xf>
    <xf numFmtId="164" fontId="40" fillId="14" borderId="75" xfId="4" applyNumberFormat="1" applyFont="1" applyFill="1" applyBorder="1" applyAlignment="1" applyProtection="1">
      <alignment horizontal="center" vertical="center"/>
    </xf>
    <xf numFmtId="0" fontId="24" fillId="2" borderId="0" xfId="4" applyFill="1" applyBorder="1"/>
    <xf numFmtId="164" fontId="28" fillId="20" borderId="17" xfId="4" applyNumberFormat="1" applyFont="1" applyFill="1" applyBorder="1" applyAlignment="1" applyProtection="1">
      <alignment horizontal="center" vertical="center" wrapText="1"/>
    </xf>
    <xf numFmtId="0" fontId="38" fillId="20" borderId="17" xfId="4" applyFont="1" applyFill="1" applyBorder="1" applyAlignment="1" applyProtection="1">
      <alignment horizontal="center" vertical="center"/>
    </xf>
    <xf numFmtId="0" fontId="41" fillId="20" borderId="17" xfId="4" applyFont="1" applyFill="1" applyBorder="1" applyAlignment="1" applyProtection="1">
      <alignment horizontal="center" vertical="center"/>
    </xf>
    <xf numFmtId="164" fontId="40" fillId="20" borderId="13" xfId="4" applyNumberFormat="1" applyFont="1" applyFill="1" applyBorder="1" applyAlignment="1" applyProtection="1">
      <alignment horizontal="center" vertical="center"/>
    </xf>
    <xf numFmtId="0" fontId="41" fillId="20" borderId="13" xfId="4" applyFont="1" applyFill="1" applyBorder="1" applyAlignment="1" applyProtection="1">
      <alignment horizontal="center" vertical="center"/>
    </xf>
    <xf numFmtId="0" fontId="38" fillId="20" borderId="13" xfId="4" applyFont="1" applyFill="1" applyBorder="1" applyAlignment="1" applyProtection="1">
      <alignment horizontal="center" vertical="center"/>
    </xf>
    <xf numFmtId="1" fontId="39" fillId="20" borderId="13" xfId="4" applyNumberFormat="1" applyFont="1" applyFill="1" applyBorder="1" applyAlignment="1" applyProtection="1">
      <alignment horizontal="center" vertical="center"/>
    </xf>
    <xf numFmtId="164" fontId="40" fillId="14" borderId="77" xfId="4" applyNumberFormat="1" applyFont="1" applyFill="1" applyBorder="1" applyAlignment="1" applyProtection="1">
      <alignment horizontal="center" vertical="center"/>
    </xf>
    <xf numFmtId="164" fontId="28" fillId="14" borderId="74" xfId="4" applyNumberFormat="1" applyFont="1" applyFill="1" applyBorder="1" applyAlignment="1" applyProtection="1">
      <alignment horizontal="center" vertical="center" wrapText="1"/>
    </xf>
    <xf numFmtId="164" fontId="28" fillId="14" borderId="71" xfId="4" applyNumberFormat="1" applyFont="1" applyFill="1" applyBorder="1" applyAlignment="1" applyProtection="1">
      <alignment horizontal="center" vertical="center" wrapText="1"/>
    </xf>
    <xf numFmtId="164" fontId="28" fillId="14" borderId="65" xfId="4" applyNumberFormat="1" applyFont="1" applyFill="1" applyBorder="1" applyAlignment="1" applyProtection="1">
      <alignment horizontal="center" vertical="center" wrapText="1"/>
    </xf>
    <xf numFmtId="164" fontId="40" fillId="14" borderId="69" xfId="4" applyNumberFormat="1" applyFont="1" applyFill="1" applyBorder="1" applyAlignment="1" applyProtection="1">
      <alignment horizontal="center" vertical="center"/>
    </xf>
    <xf numFmtId="0" fontId="48" fillId="2" borderId="0" xfId="6" applyFont="1" applyFill="1" applyBorder="1" applyAlignment="1" applyProtection="1">
      <alignment horizontal="center" vertical="center"/>
    </xf>
    <xf numFmtId="164" fontId="49" fillId="2" borderId="78" xfId="6" applyNumberFormat="1" applyFont="1" applyFill="1" applyBorder="1" applyAlignment="1" applyProtection="1">
      <alignment horizontal="center" vertical="center" wrapText="1"/>
    </xf>
    <xf numFmtId="0" fontId="49" fillId="2" borderId="79" xfId="6" applyFont="1" applyFill="1" applyBorder="1" applyAlignment="1" applyProtection="1">
      <alignment horizontal="center" vertical="center"/>
    </xf>
    <xf numFmtId="164" fontId="49" fillId="2" borderId="13" xfId="6" applyNumberFormat="1" applyFont="1" applyFill="1" applyBorder="1" applyAlignment="1" applyProtection="1">
      <alignment horizontal="center" vertical="center" wrapText="1"/>
    </xf>
    <xf numFmtId="0" fontId="59" fillId="18" borderId="35" xfId="4" applyFont="1" applyFill="1" applyBorder="1" applyAlignment="1" applyProtection="1">
      <alignment horizontal="center" vertical="center"/>
    </xf>
    <xf numFmtId="0" fontId="60" fillId="18" borderId="35" xfId="4" applyFont="1" applyFill="1" applyBorder="1" applyAlignment="1" applyProtection="1">
      <alignment horizontal="center" vertical="center"/>
    </xf>
    <xf numFmtId="0" fontId="42" fillId="0" borderId="17" xfId="4" applyFont="1" applyBorder="1" applyAlignment="1" applyProtection="1">
      <alignment horizontal="center" vertical="center" wrapText="1"/>
    </xf>
    <xf numFmtId="0" fontId="42" fillId="0" borderId="13" xfId="4" applyFont="1" applyBorder="1" applyAlignment="1" applyProtection="1">
      <alignment horizontal="center" vertical="center" wrapText="1"/>
    </xf>
    <xf numFmtId="164" fontId="39" fillId="13" borderId="65" xfId="4" applyNumberFormat="1" applyFont="1" applyFill="1" applyBorder="1" applyAlignment="1" applyProtection="1">
      <alignment horizontal="center" vertical="center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0" fontId="41" fillId="20" borderId="0" xfId="4" applyFont="1" applyFill="1" applyBorder="1" applyAlignment="1" applyProtection="1">
      <alignment horizontal="center" vertical="center"/>
    </xf>
    <xf numFmtId="0" fontId="24" fillId="0" borderId="0" xfId="4"/>
    <xf numFmtId="0" fontId="24" fillId="0" borderId="0" xfId="4" applyProtection="1">
      <protection hidden="1"/>
    </xf>
    <xf numFmtId="0" fontId="24" fillId="2" borderId="0" xfId="4" applyFill="1" applyProtection="1">
      <protection hidden="1"/>
    </xf>
    <xf numFmtId="0" fontId="24" fillId="2" borderId="0" xfId="4" applyFill="1"/>
    <xf numFmtId="0" fontId="24" fillId="0" borderId="0" xfId="4" applyAlignment="1">
      <alignment vertical="center"/>
    </xf>
    <xf numFmtId="0" fontId="24" fillId="2" borderId="0" xfId="4" applyFill="1" applyAlignment="1" applyProtection="1">
      <alignment vertical="center"/>
      <protection hidden="1"/>
    </xf>
    <xf numFmtId="0" fontId="24" fillId="2" borderId="0" xfId="4" applyFill="1" applyAlignment="1">
      <alignment vertical="center"/>
    </xf>
    <xf numFmtId="0" fontId="44" fillId="2" borderId="41" xfId="4" applyFont="1" applyFill="1" applyBorder="1"/>
    <xf numFmtId="0" fontId="44" fillId="2" borderId="2" xfId="4" applyFont="1" applyFill="1" applyBorder="1"/>
    <xf numFmtId="0" fontId="28" fillId="10" borderId="3" xfId="4" applyFont="1" applyFill="1" applyBorder="1"/>
    <xf numFmtId="0" fontId="44" fillId="2" borderId="45" xfId="4" applyFont="1" applyFill="1" applyBorder="1"/>
    <xf numFmtId="0" fontId="44" fillId="2" borderId="6" xfId="4" applyFont="1" applyFill="1" applyBorder="1"/>
    <xf numFmtId="0" fontId="44" fillId="10" borderId="5" xfId="4" applyFont="1" applyFill="1" applyBorder="1"/>
    <xf numFmtId="0" fontId="44" fillId="2" borderId="7" xfId="4" applyFont="1" applyFill="1" applyBorder="1"/>
    <xf numFmtId="0" fontId="44" fillId="10" borderId="44" xfId="4" applyFont="1" applyFill="1" applyBorder="1"/>
    <xf numFmtId="0" fontId="24" fillId="0" borderId="0" xfId="4" applyAlignment="1">
      <alignment horizontal="center"/>
    </xf>
    <xf numFmtId="0" fontId="41" fillId="20" borderId="13" xfId="4" applyFont="1" applyFill="1" applyBorder="1" applyAlignment="1">
      <alignment horizontal="center" vertical="center"/>
    </xf>
    <xf numFmtId="0" fontId="41" fillId="20" borderId="17" xfId="4" applyFont="1" applyFill="1" applyBorder="1" applyAlignment="1">
      <alignment horizontal="center" vertical="center"/>
    </xf>
    <xf numFmtId="0" fontId="41" fillId="20" borderId="13" xfId="4" applyFont="1" applyFill="1" applyBorder="1" applyAlignment="1">
      <alignment horizontal="center"/>
    </xf>
    <xf numFmtId="0" fontId="41" fillId="20" borderId="17" xfId="4" applyFont="1" applyFill="1" applyBorder="1" applyAlignment="1">
      <alignment horizontal="center"/>
    </xf>
    <xf numFmtId="0" fontId="38" fillId="19" borderId="13" xfId="4" applyFont="1" applyFill="1" applyBorder="1" applyAlignment="1">
      <alignment horizontal="center" vertical="center"/>
    </xf>
    <xf numFmtId="0" fontId="38" fillId="19" borderId="0" xfId="4" applyFont="1" applyFill="1" applyAlignment="1">
      <alignment horizontal="center" vertical="center"/>
    </xf>
    <xf numFmtId="0" fontId="38" fillId="19" borderId="10" xfId="4" applyFont="1" applyFill="1" applyBorder="1" applyAlignment="1">
      <alignment horizontal="center" vertical="center"/>
    </xf>
    <xf numFmtId="0" fontId="38" fillId="19" borderId="17" xfId="4" applyFont="1" applyFill="1" applyBorder="1" applyAlignment="1">
      <alignment horizontal="center" vertical="center"/>
    </xf>
    <xf numFmtId="0" fontId="41" fillId="20" borderId="0" xfId="4" applyFont="1" applyFill="1" applyAlignment="1">
      <alignment horizontal="center" vertical="center"/>
    </xf>
    <xf numFmtId="164" fontId="40" fillId="20" borderId="13" xfId="4" applyNumberFormat="1" applyFont="1" applyFill="1" applyBorder="1" applyAlignment="1">
      <alignment horizontal="center" vertical="center"/>
    </xf>
    <xf numFmtId="164" fontId="36" fillId="14" borderId="37" xfId="4" applyNumberFormat="1" applyFont="1" applyFill="1" applyBorder="1" applyAlignment="1">
      <alignment horizontal="center" vertical="center"/>
    </xf>
    <xf numFmtId="164" fontId="36" fillId="14" borderId="36" xfId="4" applyNumberFormat="1" applyFont="1" applyFill="1" applyBorder="1" applyAlignment="1">
      <alignment horizontal="center" vertical="center"/>
    </xf>
    <xf numFmtId="164" fontId="36" fillId="14" borderId="12" xfId="4" applyNumberFormat="1" applyFont="1" applyFill="1" applyBorder="1" applyAlignment="1">
      <alignment horizontal="center" vertical="center"/>
    </xf>
    <xf numFmtId="164" fontId="36" fillId="14" borderId="71" xfId="4" applyNumberFormat="1" applyFont="1" applyFill="1" applyBorder="1" applyAlignment="1">
      <alignment horizontal="center" vertical="center" wrapText="1"/>
    </xf>
    <xf numFmtId="164" fontId="28" fillId="20" borderId="17" xfId="4" applyNumberFormat="1" applyFont="1" applyFill="1" applyBorder="1" applyAlignment="1">
      <alignment horizontal="center" vertical="center" wrapText="1"/>
    </xf>
    <xf numFmtId="1" fontId="39" fillId="20" borderId="13" xfId="4" applyNumberFormat="1" applyFont="1" applyFill="1" applyBorder="1" applyAlignment="1">
      <alignment horizontal="center" vertical="center"/>
    </xf>
    <xf numFmtId="1" fontId="39" fillId="13" borderId="37" xfId="4" applyNumberFormat="1" applyFont="1" applyFill="1" applyBorder="1" applyAlignment="1">
      <alignment horizontal="center" vertical="center"/>
    </xf>
    <xf numFmtId="1" fontId="39" fillId="13" borderId="36" xfId="4" applyNumberFormat="1" applyFont="1" applyFill="1" applyBorder="1" applyAlignment="1">
      <alignment horizontal="center" vertical="center"/>
    </xf>
    <xf numFmtId="164" fontId="39" fillId="13" borderId="65" xfId="4" applyNumberFormat="1" applyFont="1" applyFill="1" applyBorder="1" applyAlignment="1">
      <alignment horizontal="center" vertical="center"/>
    </xf>
    <xf numFmtId="0" fontId="38" fillId="20" borderId="13" xfId="4" applyFont="1" applyFill="1" applyBorder="1" applyAlignment="1">
      <alignment horizontal="center" vertical="center"/>
    </xf>
    <xf numFmtId="0" fontId="38" fillId="20" borderId="17" xfId="4" applyFont="1" applyFill="1" applyBorder="1" applyAlignment="1">
      <alignment horizontal="center" vertical="center"/>
    </xf>
    <xf numFmtId="0" fontId="24" fillId="2" borderId="13" xfId="4" applyFill="1" applyBorder="1"/>
    <xf numFmtId="0" fontId="24" fillId="10" borderId="0" xfId="4" applyFill="1"/>
    <xf numFmtId="0" fontId="24" fillId="2" borderId="17" xfId="4" applyFill="1" applyBorder="1"/>
    <xf numFmtId="0" fontId="37" fillId="10" borderId="13" xfId="4" applyFont="1" applyFill="1" applyBorder="1"/>
    <xf numFmtId="0" fontId="36" fillId="10" borderId="17" xfId="4" applyFont="1" applyFill="1" applyBorder="1"/>
    <xf numFmtId="0" fontId="37" fillId="10" borderId="0" xfId="4" applyFont="1" applyFill="1"/>
    <xf numFmtId="0" fontId="56" fillId="10" borderId="17" xfId="4" applyFont="1" applyFill="1" applyBorder="1"/>
    <xf numFmtId="0" fontId="35" fillId="10" borderId="13" xfId="4" applyFont="1" applyFill="1" applyBorder="1"/>
    <xf numFmtId="0" fontId="35" fillId="10" borderId="0" xfId="4" applyFont="1" applyFill="1"/>
    <xf numFmtId="0" fontId="34" fillId="10" borderId="17" xfId="4" applyFont="1" applyFill="1" applyBorder="1"/>
    <xf numFmtId="0" fontId="33" fillId="0" borderId="17" xfId="4" applyFont="1" applyBorder="1"/>
    <xf numFmtId="0" fontId="24" fillId="10" borderId="13" xfId="4" applyFill="1" applyBorder="1"/>
    <xf numFmtId="0" fontId="24" fillId="10" borderId="17" xfId="4" applyFill="1" applyBorder="1"/>
    <xf numFmtId="0" fontId="24" fillId="0" borderId="0" xfId="4" applyAlignment="1" applyProtection="1">
      <alignment vertical="center"/>
      <protection hidden="1"/>
    </xf>
    <xf numFmtId="0" fontId="17" fillId="7" borderId="49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50" xfId="0" applyFont="1" applyFill="1" applyBorder="1" applyAlignment="1" applyProtection="1">
      <alignment horizontal="center" vertical="center"/>
    </xf>
    <xf numFmtId="0" fontId="17" fillId="7" borderId="51" xfId="0" applyFont="1" applyFill="1" applyBorder="1" applyAlignment="1" applyProtection="1">
      <alignment horizontal="center" vertical="center"/>
    </xf>
    <xf numFmtId="0" fontId="17" fillId="7" borderId="52" xfId="0" applyFont="1" applyFill="1" applyBorder="1" applyAlignment="1" applyProtection="1">
      <alignment horizontal="center" vertical="center"/>
    </xf>
    <xf numFmtId="0" fontId="17" fillId="7" borderId="53" xfId="0" applyFont="1" applyFill="1" applyBorder="1" applyAlignment="1" applyProtection="1">
      <alignment horizontal="center" vertical="center"/>
    </xf>
    <xf numFmtId="0" fontId="0" fillId="7" borderId="17" xfId="0" applyFill="1" applyBorder="1"/>
    <xf numFmtId="0" fontId="0" fillId="7" borderId="0" xfId="0" applyFill="1" applyBorder="1"/>
    <xf numFmtId="0" fontId="0" fillId="7" borderId="13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4" fillId="3" borderId="1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 applyProtection="1">
      <alignment horizontal="left" vertical="center"/>
    </xf>
    <xf numFmtId="0" fontId="10" fillId="7" borderId="33" xfId="0" applyFont="1" applyFill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61" xfId="0" applyFont="1" applyFill="1" applyBorder="1" applyAlignment="1" applyProtection="1">
      <alignment horizontal="left" vertical="center"/>
      <protection locked="0"/>
    </xf>
    <xf numFmtId="0" fontId="1" fillId="4" borderId="62" xfId="0" applyFont="1" applyFill="1" applyBorder="1" applyAlignment="1" applyProtection="1">
      <alignment horizontal="left" vertical="center"/>
      <protection locked="0"/>
    </xf>
    <xf numFmtId="0" fontId="1" fillId="4" borderId="63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vertical="center"/>
    </xf>
    <xf numFmtId="0" fontId="1" fillId="7" borderId="33" xfId="0" applyFont="1" applyFill="1" applyBorder="1" applyAlignment="1" applyProtection="1">
      <alignment vertical="center"/>
    </xf>
    <xf numFmtId="0" fontId="1" fillId="0" borderId="28" xfId="1" applyNumberFormat="1" applyFont="1" applyBorder="1" applyAlignment="1" applyProtection="1">
      <alignment horizontal="left" vertical="center"/>
      <protection locked="0"/>
    </xf>
    <xf numFmtId="0" fontId="1" fillId="0" borderId="23" xfId="1" applyNumberFormat="1" applyFont="1" applyBorder="1" applyAlignment="1" applyProtection="1">
      <alignment horizontal="left" vertical="center"/>
      <protection locked="0"/>
    </xf>
    <xf numFmtId="0" fontId="1" fillId="0" borderId="24" xfId="1" applyNumberFormat="1" applyFont="1" applyBorder="1" applyAlignment="1" applyProtection="1">
      <alignment horizontal="left" vertical="center"/>
      <protection locked="0"/>
    </xf>
    <xf numFmtId="0" fontId="1" fillId="4" borderId="29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/>
      <protection locked="0"/>
    </xf>
    <xf numFmtId="0" fontId="1" fillId="4" borderId="22" xfId="0" applyFont="1" applyFill="1" applyBorder="1" applyAlignment="1" applyProtection="1">
      <alignment horizontal="left" vertical="center"/>
      <protection locked="0"/>
    </xf>
    <xf numFmtId="49" fontId="1" fillId="0" borderId="28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49" fontId="1" fillId="4" borderId="29" xfId="0" applyNumberFormat="1" applyFont="1" applyFill="1" applyBorder="1" applyAlignment="1" applyProtection="1">
      <alignment horizontal="left" vertical="center"/>
      <protection locked="0"/>
    </xf>
    <xf numFmtId="49" fontId="1" fillId="4" borderId="21" xfId="0" applyNumberFormat="1" applyFont="1" applyFill="1" applyBorder="1" applyAlignment="1" applyProtection="1">
      <alignment horizontal="left" vertical="center"/>
      <protection locked="0"/>
    </xf>
    <xf numFmtId="49" fontId="1" fillId="4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4" borderId="28" xfId="0" applyNumberFormat="1" applyFont="1" applyFill="1" applyBorder="1" applyAlignment="1" applyProtection="1">
      <alignment horizontal="left" vertical="center"/>
      <protection locked="0"/>
    </xf>
    <xf numFmtId="49" fontId="1" fillId="4" borderId="23" xfId="0" applyNumberFormat="1" applyFont="1" applyFill="1" applyBorder="1" applyAlignment="1" applyProtection="1">
      <alignment horizontal="left" vertical="center"/>
      <protection locked="0"/>
    </xf>
    <xf numFmtId="49" fontId="1" fillId="4" borderId="24" xfId="0" applyNumberFormat="1" applyFont="1" applyFill="1" applyBorder="1" applyAlignment="1" applyProtection="1">
      <alignment horizontal="left" vertical="center"/>
      <protection locked="0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2" borderId="25" xfId="0" applyNumberFormat="1" applyFont="1" applyFill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left" vertical="center"/>
      <protection locked="0"/>
    </xf>
    <xf numFmtId="49" fontId="1" fillId="2" borderId="27" xfId="0" applyNumberFormat="1" applyFont="1" applyFill="1" applyBorder="1" applyAlignment="1" applyProtection="1">
      <alignment horizontal="left" vertical="center"/>
      <protection locked="0"/>
    </xf>
    <xf numFmtId="49" fontId="1" fillId="7" borderId="35" xfId="0" applyNumberFormat="1" applyFont="1" applyFill="1" applyBorder="1" applyAlignment="1" applyProtection="1">
      <alignment horizontal="left" vertical="center"/>
    </xf>
    <xf numFmtId="49" fontId="1" fillId="7" borderId="34" xfId="0" applyNumberFormat="1" applyFont="1" applyFill="1" applyBorder="1" applyAlignment="1" applyProtection="1">
      <alignment horizontal="left" vertical="center"/>
    </xf>
    <xf numFmtId="49" fontId="1" fillId="7" borderId="33" xfId="0" applyNumberFormat="1" applyFont="1" applyFill="1" applyBorder="1" applyAlignment="1" applyProtection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right" vertical="center"/>
    </xf>
    <xf numFmtId="0" fontId="11" fillId="7" borderId="34" xfId="0" applyFont="1" applyFill="1" applyBorder="1" applyAlignment="1">
      <alignment horizontal="center" vertical="center"/>
    </xf>
    <xf numFmtId="164" fontId="1" fillId="4" borderId="30" xfId="3" applyNumberFormat="1" applyFont="1" applyFill="1" applyBorder="1" applyAlignment="1" applyProtection="1">
      <alignment horizontal="left" vertical="center"/>
      <protection locked="0"/>
    </xf>
    <xf numFmtId="164" fontId="1" fillId="4" borderId="31" xfId="3" applyNumberFormat="1" applyFont="1" applyFill="1" applyBorder="1" applyAlignment="1" applyProtection="1">
      <alignment horizontal="left" vertical="center"/>
      <protection locked="0"/>
    </xf>
    <xf numFmtId="164" fontId="1" fillId="4" borderId="32" xfId="3" applyNumberFormat="1" applyFont="1" applyFill="1" applyBorder="1" applyAlignment="1" applyProtection="1">
      <alignment horizontal="left" vertical="center"/>
      <protection locked="0"/>
    </xf>
    <xf numFmtId="49" fontId="1" fillId="2" borderId="28" xfId="0" applyNumberFormat="1" applyFont="1" applyFill="1" applyBorder="1" applyAlignment="1" applyProtection="1">
      <alignment horizontal="left" vertical="center"/>
      <protection locked="0"/>
    </xf>
    <xf numFmtId="49" fontId="1" fillId="2" borderId="23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49" fontId="1" fillId="4" borderId="25" xfId="0" applyNumberFormat="1" applyFont="1" applyFill="1" applyBorder="1" applyAlignment="1" applyProtection="1">
      <alignment horizontal="left" vertical="center"/>
      <protection locked="0"/>
    </xf>
    <xf numFmtId="49" fontId="1" fillId="4" borderId="26" xfId="0" applyNumberFormat="1" applyFont="1" applyFill="1" applyBorder="1" applyAlignment="1" applyProtection="1">
      <alignment horizontal="left" vertical="center"/>
      <protection locked="0"/>
    </xf>
    <xf numFmtId="49" fontId="1" fillId="4" borderId="27" xfId="0" applyNumberFormat="1" applyFont="1" applyFill="1" applyBorder="1" applyAlignment="1" applyProtection="1">
      <alignment horizontal="left" vertical="center"/>
      <protection locked="0"/>
    </xf>
    <xf numFmtId="49" fontId="12" fillId="2" borderId="25" xfId="2" applyNumberFormat="1" applyFill="1" applyBorder="1" applyAlignment="1" applyProtection="1">
      <alignment horizontal="left" vertical="center"/>
      <protection locked="0"/>
    </xf>
    <xf numFmtId="49" fontId="12" fillId="2" borderId="26" xfId="2" applyNumberFormat="1" applyFill="1" applyBorder="1" applyAlignment="1" applyProtection="1">
      <alignment horizontal="left" vertical="center"/>
      <protection locked="0"/>
    </xf>
    <xf numFmtId="49" fontId="12" fillId="2" borderId="27" xfId="2" applyNumberFormat="1" applyFill="1" applyBorder="1" applyAlignment="1" applyProtection="1">
      <alignment horizontal="left" vertical="center"/>
      <protection locked="0"/>
    </xf>
    <xf numFmtId="49" fontId="12" fillId="4" borderId="25" xfId="2" applyNumberFormat="1" applyFill="1" applyBorder="1" applyAlignment="1" applyProtection="1">
      <alignment horizontal="left" vertical="center"/>
      <protection locked="0"/>
    </xf>
    <xf numFmtId="49" fontId="12" fillId="4" borderId="26" xfId="2" applyNumberFormat="1" applyFill="1" applyBorder="1" applyAlignment="1" applyProtection="1">
      <alignment horizontal="left" vertical="center"/>
      <protection locked="0"/>
    </xf>
    <xf numFmtId="49" fontId="12" fillId="4" borderId="27" xfId="2" applyNumberFormat="1" applyFill="1" applyBorder="1" applyAlignment="1" applyProtection="1">
      <alignment horizontal="left" vertical="center"/>
      <protection locked="0"/>
    </xf>
    <xf numFmtId="49" fontId="12" fillId="7" borderId="34" xfId="2" applyNumberFormat="1" applyFill="1" applyBorder="1" applyAlignment="1" applyProtection="1">
      <alignment horizontal="left" vertical="center"/>
    </xf>
    <xf numFmtId="49" fontId="12" fillId="7" borderId="33" xfId="2" applyNumberFormat="1" applyFill="1" applyBorder="1" applyAlignment="1" applyProtection="1">
      <alignment horizontal="left" vertical="center"/>
    </xf>
    <xf numFmtId="0" fontId="26" fillId="10" borderId="14" xfId="4" applyFont="1" applyFill="1" applyBorder="1" applyAlignment="1" applyProtection="1">
      <alignment horizontal="center"/>
    </xf>
    <xf numFmtId="0" fontId="26" fillId="10" borderId="15" xfId="4" applyFont="1" applyFill="1" applyBorder="1" applyAlignment="1" applyProtection="1">
      <alignment horizontal="center"/>
    </xf>
    <xf numFmtId="0" fontId="26" fillId="10" borderId="17" xfId="4" applyFont="1" applyFill="1" applyBorder="1" applyAlignment="1" applyProtection="1">
      <alignment horizontal="center"/>
    </xf>
    <xf numFmtId="0" fontId="26" fillId="10" borderId="0" xfId="4" applyFont="1" applyFill="1" applyBorder="1" applyAlignment="1" applyProtection="1">
      <alignment horizontal="center"/>
    </xf>
    <xf numFmtId="0" fontId="27" fillId="7" borderId="40" xfId="4" applyFont="1" applyFill="1" applyBorder="1" applyAlignment="1" applyProtection="1">
      <alignment horizontal="center" vertical="center"/>
    </xf>
    <xf numFmtId="0" fontId="27" fillId="7" borderId="2" xfId="4" applyFont="1" applyFill="1" applyBorder="1" applyAlignment="1" applyProtection="1">
      <alignment horizontal="center" vertical="center"/>
    </xf>
    <xf numFmtId="0" fontId="27" fillId="7" borderId="41" xfId="4" applyFont="1" applyFill="1" applyBorder="1" applyAlignment="1" applyProtection="1">
      <alignment horizontal="center" vertical="center"/>
    </xf>
    <xf numFmtId="0" fontId="31" fillId="11" borderId="66" xfId="4" applyFont="1" applyFill="1" applyBorder="1" applyAlignment="1" applyProtection="1">
      <alignment horizontal="center" vertical="center"/>
    </xf>
    <xf numFmtId="0" fontId="31" fillId="11" borderId="67" xfId="4" applyFont="1" applyFill="1" applyBorder="1" applyAlignment="1" applyProtection="1">
      <alignment horizontal="center" vertical="center"/>
    </xf>
    <xf numFmtId="0" fontId="31" fillId="11" borderId="68" xfId="4" applyFont="1" applyFill="1" applyBorder="1" applyAlignment="1" applyProtection="1">
      <alignment horizontal="center" vertical="center"/>
    </xf>
    <xf numFmtId="0" fontId="30" fillId="0" borderId="71" xfId="4" applyFont="1" applyBorder="1" applyAlignment="1" applyProtection="1">
      <alignment vertical="center" wrapText="1"/>
    </xf>
    <xf numFmtId="0" fontId="30" fillId="0" borderId="72" xfId="4" applyFont="1" applyBorder="1" applyAlignment="1" applyProtection="1">
      <alignment vertical="center" wrapText="1"/>
    </xf>
    <xf numFmtId="165" fontId="30" fillId="0" borderId="70" xfId="4" applyNumberFormat="1" applyFont="1" applyBorder="1" applyAlignment="1" applyProtection="1">
      <alignment horizontal="center" vertical="center"/>
    </xf>
    <xf numFmtId="165" fontId="30" fillId="0" borderId="8" xfId="4" applyNumberFormat="1" applyFont="1" applyBorder="1" applyAlignment="1" applyProtection="1">
      <alignment horizontal="center" vertical="center"/>
    </xf>
    <xf numFmtId="165" fontId="30" fillId="10" borderId="70" xfId="5" applyNumberFormat="1" applyFont="1" applyFill="1" applyBorder="1" applyAlignment="1" applyProtection="1">
      <alignment horizontal="center" vertical="center"/>
    </xf>
    <xf numFmtId="165" fontId="30" fillId="10" borderId="8" xfId="5" applyNumberFormat="1" applyFont="1" applyFill="1" applyBorder="1" applyAlignment="1" applyProtection="1">
      <alignment horizontal="center" vertical="center"/>
    </xf>
    <xf numFmtId="165" fontId="30" fillId="16" borderId="70" xfId="5" applyNumberFormat="1" applyFont="1" applyFill="1" applyBorder="1" applyAlignment="1" applyProtection="1">
      <alignment horizontal="center" vertical="center"/>
    </xf>
    <xf numFmtId="165" fontId="30" fillId="16" borderId="8" xfId="5" applyNumberFormat="1" applyFont="1" applyFill="1" applyBorder="1" applyAlignment="1" applyProtection="1">
      <alignment horizontal="center" vertical="center"/>
    </xf>
    <xf numFmtId="165" fontId="30" fillId="16" borderId="73" xfId="5" applyNumberFormat="1" applyFont="1" applyFill="1" applyBorder="1" applyAlignment="1" applyProtection="1">
      <alignment horizontal="center" vertical="center"/>
    </xf>
    <xf numFmtId="165" fontId="30" fillId="16" borderId="38" xfId="5" applyNumberFormat="1" applyFont="1" applyFill="1" applyBorder="1" applyAlignment="1" applyProtection="1">
      <alignment horizontal="center" vertical="center"/>
    </xf>
    <xf numFmtId="0" fontId="24" fillId="10" borderId="18" xfId="4" applyFont="1" applyFill="1" applyBorder="1" applyAlignment="1" applyProtection="1">
      <alignment horizontal="center"/>
    </xf>
    <xf numFmtId="0" fontId="24" fillId="10" borderId="19" xfId="4" applyFont="1" applyFill="1" applyBorder="1" applyAlignment="1" applyProtection="1">
      <alignment horizontal="center"/>
    </xf>
    <xf numFmtId="0" fontId="24" fillId="10" borderId="20" xfId="4" applyFont="1" applyFill="1" applyBorder="1" applyAlignment="1" applyProtection="1">
      <alignment horizontal="center"/>
    </xf>
    <xf numFmtId="0" fontId="41" fillId="12" borderId="56" xfId="4" applyFont="1" applyFill="1" applyBorder="1" applyAlignment="1" applyProtection="1">
      <alignment horizontal="center" vertical="center"/>
    </xf>
    <xf numFmtId="0" fontId="41" fillId="12" borderId="57" xfId="4" applyFont="1" applyFill="1" applyBorder="1" applyAlignment="1" applyProtection="1">
      <alignment horizontal="center" vertical="center"/>
    </xf>
    <xf numFmtId="0" fontId="41" fillId="12" borderId="58" xfId="4" applyFont="1" applyFill="1" applyBorder="1" applyAlignment="1" applyProtection="1">
      <alignment horizontal="center" vertical="center"/>
    </xf>
    <xf numFmtId="0" fontId="42" fillId="0" borderId="44" xfId="4" applyFont="1" applyBorder="1" applyAlignment="1" applyProtection="1">
      <alignment horizontal="center" vertical="center" wrapText="1"/>
    </xf>
    <xf numFmtId="0" fontId="42" fillId="0" borderId="6" xfId="4" applyFont="1" applyBorder="1" applyAlignment="1" applyProtection="1">
      <alignment horizontal="center" vertical="center" wrapText="1"/>
    </xf>
    <xf numFmtId="0" fontId="42" fillId="0" borderId="45" xfId="4" applyFont="1" applyBorder="1" applyAlignment="1" applyProtection="1">
      <alignment horizontal="center" vertical="center" wrapText="1"/>
    </xf>
    <xf numFmtId="0" fontId="43" fillId="0" borderId="17" xfId="4" applyFont="1" applyFill="1" applyBorder="1" applyAlignment="1" applyProtection="1">
      <alignment horizontal="center" vertical="top" wrapText="1"/>
    </xf>
    <xf numFmtId="0" fontId="43" fillId="0" borderId="0" xfId="4" applyFont="1" applyFill="1" applyBorder="1" applyAlignment="1" applyProtection="1">
      <alignment horizontal="center" vertical="top" wrapText="1"/>
    </xf>
    <xf numFmtId="0" fontId="43" fillId="0" borderId="13" xfId="4" applyFont="1" applyFill="1" applyBorder="1" applyAlignment="1" applyProtection="1">
      <alignment horizontal="center" vertical="top" wrapText="1"/>
    </xf>
    <xf numFmtId="0" fontId="43" fillId="0" borderId="40" xfId="4" applyFont="1" applyFill="1" applyBorder="1" applyAlignment="1" applyProtection="1">
      <alignment horizontal="center" vertical="top" wrapText="1"/>
    </xf>
    <xf numFmtId="0" fontId="43" fillId="0" borderId="2" xfId="4" applyFont="1" applyFill="1" applyBorder="1" applyAlignment="1" applyProtection="1">
      <alignment horizontal="center" vertical="top" wrapText="1"/>
    </xf>
    <xf numFmtId="0" fontId="43" fillId="0" borderId="41" xfId="4" applyFont="1" applyFill="1" applyBorder="1" applyAlignment="1" applyProtection="1">
      <alignment horizontal="center" vertical="top" wrapText="1"/>
    </xf>
    <xf numFmtId="0" fontId="30" fillId="10" borderId="40" xfId="4" applyFont="1" applyFill="1" applyBorder="1" applyAlignment="1" applyProtection="1">
      <alignment vertical="center"/>
    </xf>
    <xf numFmtId="0" fontId="30" fillId="10" borderId="2" xfId="4" applyFont="1" applyFill="1" applyBorder="1" applyAlignment="1" applyProtection="1">
      <alignment vertical="center"/>
    </xf>
    <xf numFmtId="0" fontId="30" fillId="10" borderId="4" xfId="4" applyFont="1" applyFill="1" applyBorder="1" applyAlignment="1" applyProtection="1">
      <alignment vertical="center"/>
    </xf>
    <xf numFmtId="0" fontId="26" fillId="10" borderId="17" xfId="4" applyFont="1" applyFill="1" applyBorder="1" applyAlignment="1" applyProtection="1">
      <alignment horizontal="center" vertical="center" wrapText="1"/>
    </xf>
    <xf numFmtId="0" fontId="24" fillId="0" borderId="0" xfId="4" applyFont="1" applyBorder="1" applyProtection="1"/>
    <xf numFmtId="0" fontId="24" fillId="0" borderId="13" xfId="4" applyFont="1" applyBorder="1" applyProtection="1"/>
    <xf numFmtId="0" fontId="32" fillId="2" borderId="52" xfId="4" applyFont="1" applyFill="1" applyBorder="1" applyAlignment="1" applyProtection="1">
      <alignment horizontal="center" vertical="center"/>
    </xf>
    <xf numFmtId="167" fontId="55" fillId="10" borderId="0" xfId="4" applyNumberFormat="1" applyFont="1" applyFill="1" applyBorder="1" applyAlignment="1" applyProtection="1">
      <alignment horizontal="right"/>
    </xf>
    <xf numFmtId="167" fontId="36" fillId="10" borderId="13" xfId="4" applyNumberFormat="1" applyFont="1" applyFill="1" applyBorder="1" applyAlignment="1" applyProtection="1">
      <alignment horizontal="right"/>
    </xf>
    <xf numFmtId="0" fontId="38" fillId="12" borderId="56" xfId="4" applyFont="1" applyFill="1" applyBorder="1" applyAlignment="1" applyProtection="1">
      <alignment horizontal="center" vertical="center"/>
    </xf>
    <xf numFmtId="0" fontId="38" fillId="12" borderId="57" xfId="4" applyFont="1" applyFill="1" applyBorder="1" applyAlignment="1" applyProtection="1">
      <alignment horizontal="center" vertical="center"/>
    </xf>
    <xf numFmtId="0" fontId="38" fillId="12" borderId="58" xfId="4" applyFont="1" applyFill="1" applyBorder="1" applyAlignment="1" applyProtection="1">
      <alignment horizontal="center" vertical="center"/>
    </xf>
    <xf numFmtId="164" fontId="39" fillId="13" borderId="65" xfId="4" applyNumberFormat="1" applyFont="1" applyFill="1" applyBorder="1" applyAlignment="1" applyProtection="1">
      <alignment horizontal="center" vertical="center"/>
    </xf>
    <xf numFmtId="164" fontId="39" fillId="13" borderId="36" xfId="4" applyNumberFormat="1" applyFont="1" applyFill="1" applyBorder="1" applyAlignment="1" applyProtection="1">
      <alignment horizontal="center" vertical="center"/>
    </xf>
    <xf numFmtId="164" fontId="28" fillId="14" borderId="66" xfId="4" applyNumberFormat="1" applyFont="1" applyFill="1" applyBorder="1" applyAlignment="1" applyProtection="1">
      <alignment horizontal="center" vertical="center" wrapText="1"/>
    </xf>
    <xf numFmtId="164" fontId="28" fillId="14" borderId="69" xfId="4" applyNumberFormat="1" applyFont="1" applyFill="1" applyBorder="1" applyAlignment="1" applyProtection="1">
      <alignment horizontal="center" vertical="center" wrapText="1"/>
    </xf>
    <xf numFmtId="164" fontId="37" fillId="10" borderId="0" xfId="1" applyNumberFormat="1" applyFont="1" applyFill="1" applyBorder="1" applyAlignment="1" applyProtection="1">
      <alignment horizontal="left"/>
    </xf>
    <xf numFmtId="0" fontId="37" fillId="10" borderId="0" xfId="4" applyFont="1" applyFill="1" applyBorder="1" applyProtection="1"/>
    <xf numFmtId="0" fontId="37" fillId="10" borderId="13" xfId="4" applyFont="1" applyFill="1" applyBorder="1" applyProtection="1"/>
    <xf numFmtId="0" fontId="37" fillId="10" borderId="0" xfId="4" applyFont="1" applyFill="1" applyBorder="1" applyAlignment="1" applyProtection="1">
      <alignment horizontal="left"/>
    </xf>
    <xf numFmtId="0" fontId="41" fillId="13" borderId="35" xfId="4" applyFont="1" applyFill="1" applyBorder="1" applyAlignment="1">
      <alignment horizontal="center" vertical="center"/>
    </xf>
    <xf numFmtId="0" fontId="41" fillId="13" borderId="34" xfId="4" applyFont="1" applyFill="1" applyBorder="1" applyAlignment="1">
      <alignment horizontal="center" vertical="center"/>
    </xf>
    <xf numFmtId="0" fontId="41" fillId="13" borderId="33" xfId="4" applyFont="1" applyFill="1" applyBorder="1" applyAlignment="1">
      <alignment horizontal="center" vertical="center"/>
    </xf>
    <xf numFmtId="164" fontId="61" fillId="20" borderId="17" xfId="4" applyNumberFormat="1" applyFont="1" applyFill="1" applyBorder="1" applyAlignment="1">
      <alignment horizontal="center"/>
    </xf>
    <xf numFmtId="164" fontId="61" fillId="20" borderId="0" xfId="4" applyNumberFormat="1" applyFont="1" applyFill="1" applyAlignment="1">
      <alignment horizontal="center"/>
    </xf>
    <xf numFmtId="164" fontId="61" fillId="20" borderId="13" xfId="4" applyNumberFormat="1" applyFont="1" applyFill="1" applyBorder="1" applyAlignment="1">
      <alignment horizontal="center"/>
    </xf>
    <xf numFmtId="0" fontId="38" fillId="13" borderId="56" xfId="4" applyFont="1" applyFill="1" applyBorder="1" applyAlignment="1">
      <alignment horizontal="center" vertical="center"/>
    </xf>
    <xf numFmtId="0" fontId="38" fillId="13" borderId="57" xfId="4" applyFont="1" applyFill="1" applyBorder="1" applyAlignment="1">
      <alignment horizontal="center" vertical="center"/>
    </xf>
    <xf numFmtId="0" fontId="38" fillId="13" borderId="58" xfId="4" applyFont="1" applyFill="1" applyBorder="1" applyAlignment="1">
      <alignment horizontal="center" vertical="center"/>
    </xf>
    <xf numFmtId="164" fontId="63" fillId="20" borderId="44" xfId="4" applyNumberFormat="1" applyFont="1" applyFill="1" applyBorder="1" applyAlignment="1">
      <alignment horizontal="center" vertical="center"/>
    </xf>
    <xf numFmtId="164" fontId="63" fillId="20" borderId="45" xfId="4" applyNumberFormat="1" applyFont="1" applyFill="1" applyBorder="1" applyAlignment="1">
      <alignment horizontal="center" vertical="center"/>
    </xf>
    <xf numFmtId="164" fontId="63" fillId="20" borderId="18" xfId="4" applyNumberFormat="1" applyFont="1" applyFill="1" applyBorder="1" applyAlignment="1">
      <alignment horizontal="center" vertical="center"/>
    </xf>
    <xf numFmtId="164" fontId="63" fillId="20" borderId="20" xfId="4" applyNumberFormat="1" applyFont="1" applyFill="1" applyBorder="1" applyAlignment="1">
      <alignment horizontal="center" vertical="center"/>
    </xf>
    <xf numFmtId="164" fontId="63" fillId="20" borderId="6" xfId="4" applyNumberFormat="1" applyFont="1" applyFill="1" applyBorder="1" applyAlignment="1">
      <alignment horizontal="center" vertical="center"/>
    </xf>
    <xf numFmtId="164" fontId="63" fillId="20" borderId="19" xfId="4" applyNumberFormat="1" applyFont="1" applyFill="1" applyBorder="1" applyAlignment="1">
      <alignment horizontal="center" vertical="center"/>
    </xf>
    <xf numFmtId="0" fontId="50" fillId="13" borderId="44" xfId="4" applyFont="1" applyFill="1" applyBorder="1" applyAlignment="1">
      <alignment horizontal="center" vertical="center"/>
    </xf>
    <xf numFmtId="0" fontId="50" fillId="13" borderId="7" xfId="4" applyFont="1" applyFill="1" applyBorder="1" applyAlignment="1">
      <alignment horizontal="center" vertical="center"/>
    </xf>
    <xf numFmtId="0" fontId="64" fillId="13" borderId="6" xfId="4" applyFont="1" applyFill="1" applyBorder="1" applyAlignment="1">
      <alignment horizontal="center" vertical="center"/>
    </xf>
    <xf numFmtId="0" fontId="64" fillId="13" borderId="45" xfId="4" applyFont="1" applyFill="1" applyBorder="1" applyAlignment="1">
      <alignment horizontal="center" vertical="center"/>
    </xf>
    <xf numFmtId="0" fontId="32" fillId="2" borderId="19" xfId="4" applyFont="1" applyFill="1" applyBorder="1" applyAlignment="1" applyProtection="1">
      <alignment horizontal="center" vertical="center"/>
      <protection hidden="1"/>
    </xf>
    <xf numFmtId="166" fontId="55" fillId="10" borderId="0" xfId="4" applyNumberFormat="1" applyFont="1" applyFill="1" applyAlignment="1">
      <alignment horizontal="right"/>
    </xf>
    <xf numFmtId="166" fontId="36" fillId="10" borderId="13" xfId="4" applyNumberFormat="1" applyFont="1" applyFill="1" applyBorder="1" applyAlignment="1">
      <alignment horizontal="right"/>
    </xf>
    <xf numFmtId="0" fontId="37" fillId="10" borderId="0" xfId="4" applyFont="1" applyFill="1"/>
    <xf numFmtId="0" fontId="37" fillId="10" borderId="13" xfId="4" applyFont="1" applyFill="1" applyBorder="1"/>
    <xf numFmtId="164" fontId="37" fillId="10" borderId="0" xfId="4" applyNumberFormat="1" applyFont="1" applyFill="1" applyAlignment="1">
      <alignment horizontal="left"/>
    </xf>
    <xf numFmtId="0" fontId="37" fillId="10" borderId="0" xfId="4" applyFont="1" applyFill="1" applyAlignment="1">
      <alignment horizontal="left"/>
    </xf>
    <xf numFmtId="0" fontId="24" fillId="10" borderId="18" xfId="4" applyFill="1" applyBorder="1" applyAlignment="1">
      <alignment horizontal="center"/>
    </xf>
    <xf numFmtId="0" fontId="24" fillId="10" borderId="19" xfId="4" applyFill="1" applyBorder="1" applyAlignment="1">
      <alignment horizontal="center"/>
    </xf>
    <xf numFmtId="0" fontId="24" fillId="10" borderId="20" xfId="4" applyFill="1" applyBorder="1" applyAlignment="1">
      <alignment horizontal="center"/>
    </xf>
    <xf numFmtId="0" fontId="26" fillId="10" borderId="44" xfId="4" applyFont="1" applyFill="1" applyBorder="1" applyAlignment="1">
      <alignment horizontal="center" vertical="center" wrapText="1"/>
    </xf>
    <xf numFmtId="0" fontId="26" fillId="10" borderId="6" xfId="4" applyFont="1" applyFill="1" applyBorder="1" applyAlignment="1">
      <alignment horizontal="center" vertical="center" wrapText="1"/>
    </xf>
    <xf numFmtId="0" fontId="26" fillId="10" borderId="45" xfId="4" applyFont="1" applyFill="1" applyBorder="1" applyAlignment="1">
      <alignment horizontal="center" vertical="center" wrapText="1"/>
    </xf>
    <xf numFmtId="0" fontId="30" fillId="10" borderId="40" xfId="4" applyFont="1" applyFill="1" applyBorder="1" applyAlignment="1">
      <alignment vertical="center"/>
    </xf>
    <xf numFmtId="0" fontId="30" fillId="10" borderId="2" xfId="4" applyFont="1" applyFill="1" applyBorder="1" applyAlignment="1">
      <alignment vertical="center"/>
    </xf>
    <xf numFmtId="0" fontId="30" fillId="10" borderId="4" xfId="4" applyFont="1" applyFill="1" applyBorder="1" applyAlignment="1">
      <alignment vertical="center"/>
    </xf>
    <xf numFmtId="0" fontId="43" fillId="0" borderId="17" xfId="4" applyFont="1" applyBorder="1" applyAlignment="1">
      <alignment horizontal="center" vertical="top" wrapText="1"/>
    </xf>
    <xf numFmtId="0" fontId="43" fillId="0" borderId="0" xfId="4" applyFont="1" applyAlignment="1">
      <alignment horizontal="center" vertical="top" wrapText="1"/>
    </xf>
    <xf numFmtId="0" fontId="43" fillId="0" borderId="13" xfId="4" applyFont="1" applyBorder="1" applyAlignment="1">
      <alignment horizontal="center" vertical="top" wrapText="1"/>
    </xf>
    <xf numFmtId="0" fontId="43" fillId="0" borderId="40" xfId="4" applyFont="1" applyBorder="1" applyAlignment="1">
      <alignment horizontal="center" vertical="top" wrapText="1"/>
    </xf>
    <xf numFmtId="0" fontId="43" fillId="0" borderId="2" xfId="4" applyFont="1" applyBorder="1" applyAlignment="1">
      <alignment horizontal="center" vertical="top" wrapText="1"/>
    </xf>
    <xf numFmtId="0" fontId="43" fillId="0" borderId="41" xfId="4" applyFont="1" applyBorder="1" applyAlignment="1">
      <alignment horizontal="center" vertical="top" wrapText="1"/>
    </xf>
    <xf numFmtId="0" fontId="42" fillId="0" borderId="17" xfId="4" applyFont="1" applyBorder="1" applyAlignment="1">
      <alignment horizontal="center" vertical="center" wrapText="1"/>
    </xf>
    <xf numFmtId="0" fontId="42" fillId="0" borderId="0" xfId="4" applyFont="1" applyAlignment="1">
      <alignment horizontal="center" vertical="center" wrapText="1"/>
    </xf>
    <xf numFmtId="0" fontId="42" fillId="0" borderId="13" xfId="4" applyFont="1" applyBorder="1" applyAlignment="1">
      <alignment horizontal="center" vertical="center" wrapText="1"/>
    </xf>
    <xf numFmtId="164" fontId="37" fillId="10" borderId="0" xfId="4" applyNumberFormat="1" applyFont="1" applyFill="1" applyBorder="1" applyAlignment="1" applyProtection="1">
      <alignment horizontal="left"/>
    </xf>
    <xf numFmtId="166" fontId="55" fillId="10" borderId="0" xfId="4" applyNumberFormat="1" applyFont="1" applyFill="1" applyBorder="1" applyAlignment="1" applyProtection="1">
      <alignment horizontal="right"/>
    </xf>
    <xf numFmtId="166" fontId="36" fillId="10" borderId="13" xfId="4" applyNumberFormat="1" applyFont="1" applyFill="1" applyBorder="1" applyAlignment="1" applyProtection="1">
      <alignment horizontal="right"/>
    </xf>
    <xf numFmtId="0" fontId="26" fillId="10" borderId="44" xfId="4" applyFont="1" applyFill="1" applyBorder="1" applyAlignment="1" applyProtection="1">
      <alignment horizontal="center" vertical="center" wrapText="1"/>
    </xf>
    <xf numFmtId="0" fontId="26" fillId="10" borderId="6" xfId="4" applyFont="1" applyFill="1" applyBorder="1" applyAlignment="1" applyProtection="1">
      <alignment horizontal="center" vertical="center" wrapText="1"/>
    </xf>
    <xf numFmtId="0" fontId="26" fillId="10" borderId="45" xfId="4" applyFont="1" applyFill="1" applyBorder="1" applyAlignment="1" applyProtection="1">
      <alignment horizontal="center" vertical="center" wrapText="1"/>
    </xf>
    <xf numFmtId="0" fontId="42" fillId="0" borderId="17" xfId="4" applyFont="1" applyBorder="1" applyAlignment="1" applyProtection="1">
      <alignment horizontal="center" vertical="center" wrapText="1"/>
    </xf>
    <xf numFmtId="0" fontId="42" fillId="0" borderId="0" xfId="4" applyFont="1" applyBorder="1" applyAlignment="1" applyProtection="1">
      <alignment horizontal="center" vertical="center" wrapText="1"/>
    </xf>
    <xf numFmtId="0" fontId="42" fillId="0" borderId="13" xfId="4" applyFont="1" applyBorder="1" applyAlignment="1" applyProtection="1">
      <alignment horizontal="center" vertical="center" wrapText="1"/>
    </xf>
    <xf numFmtId="164" fontId="36" fillId="14" borderId="9" xfId="4" applyNumberFormat="1" applyFont="1" applyFill="1" applyBorder="1" applyAlignment="1" applyProtection="1">
      <alignment horizontal="center" vertical="center"/>
    </xf>
    <xf numFmtId="164" fontId="36" fillId="14" borderId="13" xfId="4" applyNumberFormat="1" applyFont="1" applyFill="1" applyBorder="1" applyAlignment="1" applyProtection="1">
      <alignment horizontal="center" vertical="center"/>
    </xf>
    <xf numFmtId="0" fontId="41" fillId="13" borderId="17" xfId="4" applyFont="1" applyFill="1" applyBorder="1" applyAlignment="1" applyProtection="1">
      <alignment horizontal="center" vertical="center"/>
    </xf>
    <xf numFmtId="0" fontId="41" fillId="13" borderId="0" xfId="4" applyFont="1" applyFill="1" applyBorder="1" applyAlignment="1" applyProtection="1">
      <alignment horizontal="center" vertical="center"/>
    </xf>
    <xf numFmtId="0" fontId="41" fillId="13" borderId="13" xfId="4" applyFont="1" applyFill="1" applyBorder="1" applyAlignment="1" applyProtection="1">
      <alignment horizontal="center" vertical="center"/>
    </xf>
    <xf numFmtId="0" fontId="38" fillId="13" borderId="14" xfId="4" applyFont="1" applyFill="1" applyBorder="1" applyAlignment="1" applyProtection="1">
      <alignment horizontal="center" vertical="center"/>
    </xf>
    <xf numFmtId="0" fontId="38" fillId="13" borderId="15" xfId="4" applyFont="1" applyFill="1" applyBorder="1" applyAlignment="1" applyProtection="1">
      <alignment horizontal="center" vertical="center"/>
    </xf>
    <xf numFmtId="0" fontId="38" fillId="13" borderId="16" xfId="4" applyFont="1" applyFill="1" applyBorder="1" applyAlignment="1" applyProtection="1">
      <alignment horizontal="center" vertical="center"/>
    </xf>
    <xf numFmtId="164" fontId="61" fillId="20" borderId="17" xfId="4" applyNumberFormat="1" applyFont="1" applyFill="1" applyBorder="1" applyAlignment="1" applyProtection="1">
      <alignment horizontal="center"/>
    </xf>
    <xf numFmtId="164" fontId="61" fillId="20" borderId="0" xfId="4" applyNumberFormat="1" applyFont="1" applyFill="1" applyBorder="1" applyAlignment="1" applyProtection="1">
      <alignment horizontal="center"/>
    </xf>
    <xf numFmtId="164" fontId="61" fillId="20" borderId="13" xfId="4" applyNumberFormat="1" applyFont="1" applyFill="1" applyBorder="1" applyAlignment="1" applyProtection="1">
      <alignment horizontal="center"/>
    </xf>
    <xf numFmtId="164" fontId="36" fillId="14" borderId="17" xfId="4" applyNumberFormat="1" applyFont="1" applyFill="1" applyBorder="1" applyAlignment="1" applyProtection="1">
      <alignment horizontal="center" vertical="center" wrapText="1"/>
    </xf>
    <xf numFmtId="164" fontId="36" fillId="14" borderId="10" xfId="4" applyNumberFormat="1" applyFont="1" applyFill="1" applyBorder="1" applyAlignment="1" applyProtection="1">
      <alignment horizontal="center" vertical="center" wrapText="1"/>
    </xf>
    <xf numFmtId="164" fontId="62" fillId="13" borderId="81" xfId="4" applyNumberFormat="1" applyFont="1" applyFill="1" applyBorder="1" applyAlignment="1" applyProtection="1">
      <alignment horizontal="center" vertical="center"/>
    </xf>
    <xf numFmtId="1" fontId="62" fillId="13" borderId="81" xfId="4" applyNumberFormat="1" applyFont="1" applyFill="1" applyBorder="1" applyAlignment="1" applyProtection="1">
      <alignment horizontal="center" vertical="center"/>
    </xf>
    <xf numFmtId="0" fontId="26" fillId="2" borderId="54" xfId="4" applyNumberFormat="1" applyFont="1" applyFill="1" applyBorder="1" applyAlignment="1" applyProtection="1">
      <alignment horizontal="center" vertical="center"/>
    </xf>
    <xf numFmtId="0" fontId="26" fillId="2" borderId="76" xfId="4" applyNumberFormat="1" applyFont="1" applyFill="1" applyBorder="1" applyAlignment="1" applyProtection="1">
      <alignment horizontal="center" vertical="center"/>
    </xf>
    <xf numFmtId="0" fontId="26" fillId="2" borderId="80" xfId="4" applyNumberFormat="1" applyFont="1" applyFill="1" applyBorder="1" applyAlignment="1" applyProtection="1">
      <alignment horizontal="center" vertical="center"/>
    </xf>
    <xf numFmtId="164" fontId="26" fillId="2" borderId="54" xfId="6" applyNumberFormat="1" applyFont="1" applyFill="1" applyBorder="1" applyAlignment="1" applyProtection="1">
      <alignment horizontal="center" vertical="center"/>
    </xf>
    <xf numFmtId="164" fontId="26" fillId="2" borderId="76" xfId="6" applyNumberFormat="1" applyFont="1" applyFill="1" applyBorder="1" applyAlignment="1" applyProtection="1">
      <alignment horizontal="center" vertical="center"/>
    </xf>
    <xf numFmtId="164" fontId="26" fillId="2" borderId="80" xfId="6" applyNumberFormat="1" applyFont="1" applyFill="1" applyBorder="1" applyAlignment="1" applyProtection="1">
      <alignment horizontal="center" vertical="center"/>
    </xf>
    <xf numFmtId="164" fontId="26" fillId="2" borderId="14" xfId="4" applyNumberFormat="1" applyFont="1" applyFill="1" applyBorder="1" applyAlignment="1" applyProtection="1">
      <alignment horizontal="center" vertical="center"/>
    </xf>
    <xf numFmtId="164" fontId="26" fillId="2" borderId="16" xfId="4" applyNumberFormat="1" applyFont="1" applyFill="1" applyBorder="1" applyAlignment="1" applyProtection="1">
      <alignment horizontal="center" vertical="center"/>
    </xf>
    <xf numFmtId="164" fontId="26" fillId="2" borderId="17" xfId="4" applyNumberFormat="1" applyFont="1" applyFill="1" applyBorder="1" applyAlignment="1" applyProtection="1">
      <alignment horizontal="center" vertical="center"/>
    </xf>
    <xf numFmtId="164" fontId="26" fillId="2" borderId="13" xfId="4" applyNumberFormat="1" applyFont="1" applyFill="1" applyBorder="1" applyAlignment="1" applyProtection="1">
      <alignment horizontal="center" vertical="center"/>
    </xf>
    <xf numFmtId="164" fontId="26" fillId="2" borderId="18" xfId="4" applyNumberFormat="1" applyFont="1" applyFill="1" applyBorder="1" applyAlignment="1" applyProtection="1">
      <alignment horizontal="center" vertical="center"/>
    </xf>
    <xf numFmtId="164" fontId="26" fillId="2" borderId="20" xfId="4" applyNumberFormat="1" applyFont="1" applyFill="1" applyBorder="1" applyAlignment="1" applyProtection="1">
      <alignment horizontal="center" vertical="center"/>
    </xf>
    <xf numFmtId="0" fontId="59" fillId="18" borderId="35" xfId="4" applyFont="1" applyFill="1" applyBorder="1" applyAlignment="1" applyProtection="1">
      <alignment horizontal="center" vertical="center"/>
    </xf>
    <xf numFmtId="0" fontId="26" fillId="18" borderId="33" xfId="4" applyFont="1" applyFill="1" applyBorder="1" applyAlignment="1" applyProtection="1">
      <alignment horizontal="center" vertical="center"/>
    </xf>
    <xf numFmtId="0" fontId="42" fillId="0" borderId="15" xfId="4" applyFont="1" applyBorder="1" applyAlignment="1" applyProtection="1">
      <alignment horizontal="center" vertical="center" wrapText="1"/>
    </xf>
    <xf numFmtId="166" fontId="58" fillId="10" borderId="0" xfId="4" applyNumberFormat="1" applyFont="1" applyFill="1" applyBorder="1" applyAlignment="1" applyProtection="1">
      <alignment horizontal="right"/>
    </xf>
    <xf numFmtId="166" fontId="58" fillId="10" borderId="13" xfId="4" applyNumberFormat="1" applyFont="1" applyFill="1" applyBorder="1" applyAlignment="1" applyProtection="1">
      <alignment horizontal="right"/>
    </xf>
    <xf numFmtId="164" fontId="47" fillId="10" borderId="0" xfId="4" applyNumberFormat="1" applyFont="1" applyFill="1" applyBorder="1" applyAlignment="1" applyProtection="1">
      <alignment horizontal="left"/>
    </xf>
    <xf numFmtId="0" fontId="47" fillId="10" borderId="0" xfId="4" applyFont="1" applyFill="1" applyBorder="1" applyAlignment="1" applyProtection="1">
      <alignment horizontal="left"/>
    </xf>
    <xf numFmtId="0" fontId="47" fillId="10" borderId="0" xfId="4" applyFont="1" applyFill="1" applyBorder="1" applyProtection="1"/>
    <xf numFmtId="0" fontId="26" fillId="10" borderId="0" xfId="4" applyFont="1" applyFill="1" applyBorder="1" applyAlignment="1" applyProtection="1">
      <alignment horizontal="center" vertical="center" wrapText="1"/>
    </xf>
    <xf numFmtId="0" fontId="26" fillId="10" borderId="13" xfId="4" applyFont="1" applyFill="1" applyBorder="1" applyAlignment="1" applyProtection="1">
      <alignment horizontal="center" vertical="center" wrapText="1"/>
    </xf>
    <xf numFmtId="0" fontId="24" fillId="10" borderId="18" xfId="4" applyFill="1" applyBorder="1" applyAlignment="1" applyProtection="1">
      <alignment horizontal="center"/>
    </xf>
    <xf numFmtId="0" fontId="24" fillId="10" borderId="19" xfId="4" applyFill="1" applyBorder="1" applyAlignment="1" applyProtection="1">
      <alignment horizontal="center"/>
    </xf>
    <xf numFmtId="0" fontId="24" fillId="10" borderId="20" xfId="4" applyFill="1" applyBorder="1" applyAlignment="1" applyProtection="1">
      <alignment horizontal="center"/>
    </xf>
    <xf numFmtId="0" fontId="50" fillId="7" borderId="66" xfId="4" applyFont="1" applyFill="1" applyBorder="1" applyAlignment="1" applyProtection="1">
      <alignment horizontal="center" vertical="center"/>
    </xf>
    <xf numFmtId="0" fontId="50" fillId="7" borderId="67" xfId="4" applyFont="1" applyFill="1" applyBorder="1" applyAlignment="1" applyProtection="1">
      <alignment horizontal="center" vertical="center"/>
    </xf>
    <xf numFmtId="0" fontId="50" fillId="7" borderId="68" xfId="4" applyFont="1" applyFill="1" applyBorder="1" applyAlignment="1" applyProtection="1">
      <alignment horizontal="center" vertical="center"/>
    </xf>
    <xf numFmtId="0" fontId="57" fillId="2" borderId="40" xfId="4" applyFont="1" applyFill="1" applyBorder="1" applyAlignment="1" applyProtection="1">
      <alignment vertical="center"/>
    </xf>
    <xf numFmtId="0" fontId="57" fillId="2" borderId="4" xfId="4" applyFont="1" applyFill="1" applyBorder="1" applyAlignment="1" applyProtection="1">
      <alignment vertical="center"/>
    </xf>
    <xf numFmtId="0" fontId="53" fillId="10" borderId="44" xfId="4" applyFont="1" applyFill="1" applyBorder="1" applyAlignment="1" applyProtection="1">
      <alignment horizontal="center" vertical="center" wrapText="1"/>
    </xf>
    <xf numFmtId="0" fontId="53" fillId="10" borderId="6" xfId="4" applyFont="1" applyFill="1" applyBorder="1" applyAlignment="1" applyProtection="1">
      <alignment horizontal="center" vertical="center" wrapText="1"/>
    </xf>
    <xf numFmtId="0" fontId="53" fillId="10" borderId="45" xfId="4" applyFont="1" applyFill="1" applyBorder="1" applyAlignment="1" applyProtection="1">
      <alignment horizontal="center" vertical="center" wrapText="1"/>
    </xf>
    <xf numFmtId="0" fontId="41" fillId="13" borderId="35" xfId="4" applyFont="1" applyFill="1" applyBorder="1" applyAlignment="1" applyProtection="1">
      <alignment horizontal="center" vertical="center"/>
    </xf>
    <xf numFmtId="0" fontId="41" fillId="13" borderId="34" xfId="4" applyFont="1" applyFill="1" applyBorder="1" applyAlignment="1" applyProtection="1">
      <alignment horizontal="center" vertical="center"/>
    </xf>
    <xf numFmtId="0" fontId="41" fillId="13" borderId="33" xfId="4" applyFont="1" applyFill="1" applyBorder="1" applyAlignment="1" applyProtection="1">
      <alignment horizontal="center" vertical="center"/>
    </xf>
    <xf numFmtId="0" fontId="38" fillId="19" borderId="56" xfId="4" applyFont="1" applyFill="1" applyBorder="1" applyAlignment="1" applyProtection="1">
      <alignment horizontal="center" vertical="center"/>
    </xf>
    <xf numFmtId="0" fontId="38" fillId="19" borderId="57" xfId="4" applyFont="1" applyFill="1" applyBorder="1" applyAlignment="1" applyProtection="1">
      <alignment horizontal="center" vertical="center"/>
    </xf>
    <xf numFmtId="0" fontId="38" fillId="19" borderId="58" xfId="4" applyFont="1" applyFill="1" applyBorder="1" applyAlignment="1" applyProtection="1">
      <alignment horizontal="center" vertical="center"/>
    </xf>
    <xf numFmtId="0" fontId="13" fillId="7" borderId="42" xfId="0" applyFont="1" applyFill="1" applyBorder="1" applyAlignment="1" applyProtection="1">
      <alignment horizontal="left" vertical="center"/>
    </xf>
    <xf numFmtId="0" fontId="13" fillId="7" borderId="1" xfId="0" applyFont="1" applyFill="1" applyBorder="1" applyAlignment="1" applyProtection="1">
      <alignment horizontal="left" vertical="center"/>
    </xf>
    <xf numFmtId="0" fontId="13" fillId="7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" vertical="top" wrapText="1"/>
    </xf>
    <xf numFmtId="0" fontId="3" fillId="2" borderId="45" xfId="0" applyFont="1" applyFill="1" applyBorder="1" applyAlignment="1" applyProtection="1">
      <alignment horizontal="center" vertical="top" wrapText="1"/>
    </xf>
    <xf numFmtId="0" fontId="3" fillId="2" borderId="17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60" xfId="0" applyFont="1" applyFill="1" applyBorder="1" applyAlignment="1" applyProtection="1">
      <alignment horizontal="center" vertical="center"/>
    </xf>
    <xf numFmtId="2" fontId="1" fillId="2" borderId="40" xfId="0" applyNumberFormat="1" applyFont="1" applyFill="1" applyBorder="1" applyAlignment="1" applyProtection="1">
      <alignment horizontal="left" vertical="center"/>
    </xf>
    <xf numFmtId="2" fontId="1" fillId="2" borderId="2" xfId="0" applyNumberFormat="1" applyFont="1" applyFill="1" applyBorder="1" applyAlignment="1" applyProtection="1">
      <alignment horizontal="left" vertical="center"/>
    </xf>
    <xf numFmtId="2" fontId="1" fillId="2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Alignment="1" applyProtection="1">
      <alignment horizontal="left" vertical="center"/>
    </xf>
    <xf numFmtId="2" fontId="1" fillId="2" borderId="41" xfId="0" applyNumberFormat="1" applyFont="1" applyFill="1" applyBorder="1" applyAlignment="1" applyProtection="1">
      <alignment horizontal="left" vertical="center"/>
    </xf>
    <xf numFmtId="0" fontId="13" fillId="5" borderId="42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3" fillId="5" borderId="43" xfId="0" applyFont="1" applyFill="1" applyBorder="1" applyAlignment="1">
      <alignment vertical="center"/>
    </xf>
    <xf numFmtId="0" fontId="1" fillId="2" borderId="44" xfId="0" applyFont="1" applyFill="1" applyBorder="1"/>
    <xf numFmtId="0" fontId="1" fillId="2" borderId="6" xfId="0" applyFont="1" applyFill="1" applyBorder="1"/>
    <xf numFmtId="0" fontId="1" fillId="2" borderId="45" xfId="0" applyFont="1" applyFill="1" applyBorder="1"/>
    <xf numFmtId="0" fontId="1" fillId="2" borderId="17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40" xfId="0" applyFont="1" applyFill="1" applyBorder="1"/>
    <xf numFmtId="0" fontId="1" fillId="2" borderId="2" xfId="0" applyFont="1" applyFill="1" applyBorder="1"/>
    <xf numFmtId="0" fontId="1" fillId="2" borderId="41" xfId="0" applyFont="1" applyFill="1" applyBorder="1"/>
    <xf numFmtId="0" fontId="13" fillId="7" borderId="42" xfId="0" applyFont="1" applyFill="1" applyBorder="1" applyProtection="1"/>
    <xf numFmtId="0" fontId="13" fillId="7" borderId="1" xfId="0" applyFont="1" applyFill="1" applyBorder="1" applyProtection="1"/>
    <xf numFmtId="0" fontId="13" fillId="7" borderId="43" xfId="0" applyFont="1" applyFill="1" applyBorder="1" applyProtection="1"/>
    <xf numFmtId="2" fontId="1" fillId="4" borderId="40" xfId="0" applyNumberFormat="1" applyFont="1" applyFill="1" applyBorder="1" applyAlignment="1" applyProtection="1">
      <alignment horizontal="left" vertical="center"/>
    </xf>
    <xf numFmtId="2" fontId="1" fillId="4" borderId="2" xfId="0" applyNumberFormat="1" applyFont="1" applyFill="1" applyBorder="1" applyAlignment="1" applyProtection="1">
      <alignment horizontal="left" vertical="center"/>
    </xf>
    <xf numFmtId="2" fontId="1" fillId="4" borderId="4" xfId="0" applyNumberFormat="1" applyFont="1" applyFill="1" applyBorder="1" applyAlignment="1" applyProtection="1">
      <alignment horizontal="left" vertical="center"/>
    </xf>
    <xf numFmtId="2" fontId="1" fillId="4" borderId="3" xfId="0" applyNumberFormat="1" applyFont="1" applyFill="1" applyBorder="1" applyAlignment="1" applyProtection="1">
      <alignment horizontal="left" vertical="center"/>
    </xf>
    <xf numFmtId="2" fontId="1" fillId="4" borderId="41" xfId="0" applyNumberFormat="1" applyFont="1" applyFill="1" applyBorder="1" applyAlignment="1" applyProtection="1">
      <alignment horizontal="left" vertical="center"/>
    </xf>
    <xf numFmtId="0" fontId="15" fillId="2" borderId="44" xfId="0" applyFont="1" applyFill="1" applyBorder="1" applyAlignment="1" applyProtection="1">
      <alignment vertical="center"/>
    </xf>
    <xf numFmtId="0" fontId="15" fillId="2" borderId="6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center"/>
    </xf>
    <xf numFmtId="0" fontId="15" fillId="2" borderId="45" xfId="0" applyFont="1" applyFill="1" applyBorder="1" applyAlignment="1" applyProtection="1">
      <alignment vertical="center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15" fillId="4" borderId="44" xfId="0" applyFont="1" applyFill="1" applyBorder="1" applyAlignment="1" applyProtection="1">
      <alignment vertical="center"/>
    </xf>
    <xf numFmtId="0" fontId="15" fillId="4" borderId="6" xfId="0" applyFont="1" applyFill="1" applyBorder="1" applyAlignment="1" applyProtection="1">
      <alignment vertical="center"/>
    </xf>
    <xf numFmtId="0" fontId="15" fillId="4" borderId="7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/>
    </xf>
    <xf numFmtId="0" fontId="15" fillId="4" borderId="45" xfId="0" applyFont="1" applyFill="1" applyBorder="1" applyAlignment="1" applyProtection="1">
      <alignment horizontal="left" vertical="center"/>
    </xf>
    <xf numFmtId="164" fontId="1" fillId="2" borderId="17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4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3" fillId="7" borderId="56" xfId="0" applyFont="1" applyFill="1" applyBorder="1" applyAlignment="1" applyProtection="1">
      <alignment vertical="center"/>
    </xf>
    <xf numFmtId="0" fontId="13" fillId="7" borderId="57" xfId="0" applyFont="1" applyFill="1" applyBorder="1" applyAlignment="1" applyProtection="1">
      <alignment vertical="center"/>
    </xf>
    <xf numFmtId="0" fontId="13" fillId="7" borderId="58" xfId="0" applyFont="1" applyFill="1" applyBorder="1" applyAlignment="1" applyProtection="1">
      <alignment vertical="center"/>
    </xf>
    <xf numFmtId="0" fontId="15" fillId="2" borderId="5" xfId="0" applyFont="1" applyFill="1" applyBorder="1" applyAlignment="1" applyProtection="1">
      <alignment vertical="top"/>
    </xf>
    <xf numFmtId="0" fontId="15" fillId="2" borderId="6" xfId="0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2" fontId="4" fillId="3" borderId="18" xfId="0" applyNumberFormat="1" applyFont="1" applyFill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/>
    </xf>
    <xf numFmtId="2" fontId="4" fillId="3" borderId="18" xfId="0" applyNumberFormat="1" applyFont="1" applyFill="1" applyBorder="1" applyAlignment="1" applyProtection="1">
      <alignment horizontal="center" vertical="center"/>
      <protection locked="0"/>
    </xf>
    <xf numFmtId="2" fontId="4" fillId="3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40" xfId="0" applyNumberFormat="1" applyFont="1" applyFill="1" applyBorder="1" applyAlignment="1" applyProtection="1">
      <alignment horizontal="lef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4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1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15" fillId="0" borderId="4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41" xfId="0" applyFont="1" applyBorder="1" applyAlignment="1" applyProtection="1">
      <alignment vertical="center"/>
    </xf>
    <xf numFmtId="0" fontId="13" fillId="7" borderId="44" xfId="0" applyFont="1" applyFill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3" fillId="7" borderId="45" xfId="0" applyFont="1" applyFill="1" applyBorder="1" applyAlignment="1">
      <alignment vertical="center"/>
    </xf>
    <xf numFmtId="0" fontId="15" fillId="3" borderId="14" xfId="0" applyFont="1" applyFill="1" applyBorder="1" applyAlignment="1" applyProtection="1">
      <alignment horizontal="left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39" xfId="0" applyFont="1" applyFill="1" applyBorder="1" applyAlignment="1" applyProtection="1">
      <alignment vertical="center"/>
    </xf>
    <xf numFmtId="0" fontId="6" fillId="4" borderId="40" xfId="0" applyFont="1" applyFill="1" applyBorder="1" applyProtection="1"/>
    <xf numFmtId="0" fontId="6" fillId="4" borderId="2" xfId="0" applyFont="1" applyFill="1" applyBorder="1" applyProtection="1"/>
    <xf numFmtId="0" fontId="6" fillId="4" borderId="4" xfId="0" applyFont="1" applyFill="1" applyBorder="1" applyProtection="1"/>
    <xf numFmtId="0" fontId="1" fillId="4" borderId="3" xfId="0" applyFont="1" applyFill="1" applyBorder="1" applyProtection="1"/>
    <xf numFmtId="0" fontId="1" fillId="4" borderId="2" xfId="0" applyFont="1" applyFill="1" applyBorder="1" applyProtection="1"/>
    <xf numFmtId="0" fontId="1" fillId="4" borderId="41" xfId="0" applyFont="1" applyFill="1" applyBorder="1" applyProtection="1"/>
    <xf numFmtId="0" fontId="2" fillId="0" borderId="44" xfId="0" applyFont="1" applyBorder="1" applyProtection="1"/>
    <xf numFmtId="0" fontId="2" fillId="0" borderId="6" xfId="0" applyFont="1" applyBorder="1" applyProtection="1"/>
    <xf numFmtId="0" fontId="2" fillId="0" borderId="45" xfId="0" applyFont="1" applyBorder="1" applyProtection="1"/>
    <xf numFmtId="0" fontId="1" fillId="0" borderId="17" xfId="0" applyFont="1" applyBorder="1" applyProtection="1"/>
    <xf numFmtId="0" fontId="1" fillId="0" borderId="0" xfId="0" applyFont="1" applyBorder="1" applyProtection="1"/>
    <xf numFmtId="0" fontId="1" fillId="0" borderId="13" xfId="0" applyFont="1" applyBorder="1" applyProtection="1"/>
    <xf numFmtId="0" fontId="15" fillId="0" borderId="44" xfId="0" applyFont="1" applyBorder="1" applyAlignment="1" applyProtection="1">
      <alignment vertical="center" wrapText="1"/>
    </xf>
    <xf numFmtId="0" fontId="15" fillId="0" borderId="6" xfId="0" applyFont="1" applyBorder="1" applyAlignment="1" applyProtection="1">
      <alignment vertical="center" wrapText="1"/>
    </xf>
    <xf numFmtId="0" fontId="15" fillId="0" borderId="45" xfId="0" applyFont="1" applyBorder="1" applyAlignment="1" applyProtection="1">
      <alignment vertical="center" wrapText="1"/>
    </xf>
    <xf numFmtId="0" fontId="15" fillId="0" borderId="17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 wrapText="1"/>
    </xf>
    <xf numFmtId="0" fontId="13" fillId="7" borderId="42" xfId="0" applyFont="1" applyFill="1" applyBorder="1" applyAlignment="1" applyProtection="1">
      <alignment vertical="center"/>
    </xf>
    <xf numFmtId="0" fontId="13" fillId="7" borderId="1" xfId="0" applyFont="1" applyFill="1" applyBorder="1" applyAlignment="1" applyProtection="1">
      <alignment vertical="center"/>
    </xf>
    <xf numFmtId="0" fontId="13" fillId="7" borderId="43" xfId="0" applyFont="1" applyFill="1" applyBorder="1" applyAlignment="1" applyProtection="1">
      <alignment vertical="center"/>
    </xf>
    <xf numFmtId="0" fontId="15" fillId="4" borderId="42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4" borderId="12" xfId="0" applyFont="1" applyFill="1" applyBorder="1" applyAlignment="1" applyProtection="1">
      <alignment vertical="center"/>
    </xf>
    <xf numFmtId="2" fontId="15" fillId="0" borderId="11" xfId="0" applyNumberFormat="1" applyFont="1" applyBorder="1" applyAlignment="1" applyProtection="1">
      <alignment vertical="center"/>
    </xf>
    <xf numFmtId="2" fontId="15" fillId="0" borderId="1" xfId="0" applyNumberFormat="1" applyFont="1" applyBorder="1" applyAlignment="1" applyProtection="1">
      <alignment vertical="center"/>
    </xf>
    <xf numFmtId="2" fontId="15" fillId="0" borderId="43" xfId="0" applyNumberFormat="1" applyFont="1" applyBorder="1" applyAlignment="1" applyProtection="1">
      <alignment vertical="center"/>
    </xf>
    <xf numFmtId="0" fontId="5" fillId="4" borderId="17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vertical="center"/>
    </xf>
    <xf numFmtId="0" fontId="15" fillId="4" borderId="44" xfId="0" applyFont="1" applyFill="1" applyBorder="1" applyAlignment="1">
      <alignment vertical="center"/>
    </xf>
    <xf numFmtId="0" fontId="15" fillId="4" borderId="6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5" fillId="4" borderId="45" xfId="0" applyFont="1" applyFill="1" applyBorder="1" applyAlignment="1">
      <alignment vertical="center"/>
    </xf>
    <xf numFmtId="0" fontId="1" fillId="4" borderId="40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9" fontId="1" fillId="4" borderId="3" xfId="0" applyNumberFormat="1" applyFont="1" applyFill="1" applyBorder="1" applyAlignment="1" applyProtection="1">
      <alignment horizontal="left" vertical="center"/>
      <protection locked="0"/>
    </xf>
    <xf numFmtId="9" fontId="1" fillId="4" borderId="41" xfId="0" applyNumberFormat="1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45" xfId="0" applyFont="1" applyBorder="1" applyAlignment="1" applyProtection="1">
      <alignment horizontal="center" vertical="center" wrapText="1"/>
    </xf>
    <xf numFmtId="0" fontId="15" fillId="0" borderId="44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41" xfId="0" applyFont="1" applyFill="1" applyBorder="1" applyAlignment="1" applyProtection="1">
      <alignment horizontal="left" vertical="center"/>
      <protection locked="0"/>
    </xf>
    <xf numFmtId="0" fontId="15" fillId="0" borderId="4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" fillId="2" borderId="4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9" fontId="1" fillId="2" borderId="3" xfId="0" applyNumberFormat="1" applyFont="1" applyFill="1" applyBorder="1" applyAlignment="1" applyProtection="1">
      <alignment horizontal="left" vertical="center"/>
      <protection locked="0"/>
    </xf>
    <xf numFmtId="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3" fillId="7" borderId="42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41" xfId="0" applyFont="1" applyFill="1" applyBorder="1" applyAlignment="1" applyProtection="1">
      <alignment horizontal="left" vertical="center"/>
      <protection locked="0"/>
    </xf>
    <xf numFmtId="2" fontId="20" fillId="2" borderId="40" xfId="0" applyNumberFormat="1" applyFont="1" applyFill="1" applyBorder="1" applyAlignment="1" applyProtection="1">
      <alignment horizontal="left" vertical="center"/>
    </xf>
    <xf numFmtId="2" fontId="20" fillId="2" borderId="2" xfId="0" applyNumberFormat="1" applyFont="1" applyFill="1" applyBorder="1" applyAlignment="1" applyProtection="1">
      <alignment horizontal="left" vertical="center"/>
    </xf>
    <xf numFmtId="2" fontId="20" fillId="2" borderId="4" xfId="0" applyNumberFormat="1" applyFont="1" applyFill="1" applyBorder="1" applyAlignment="1" applyProtection="1">
      <alignment horizontal="left" vertical="center"/>
    </xf>
    <xf numFmtId="2" fontId="20" fillId="2" borderId="3" xfId="0" applyNumberFormat="1" applyFont="1" applyFill="1" applyBorder="1" applyAlignment="1" applyProtection="1">
      <alignment horizontal="left" vertical="center"/>
    </xf>
    <xf numFmtId="2" fontId="20" fillId="0" borderId="3" xfId="0" applyNumberFormat="1" applyFont="1" applyBorder="1" applyAlignment="1" applyProtection="1">
      <alignment vertical="center"/>
    </xf>
    <xf numFmtId="2" fontId="20" fillId="0" borderId="2" xfId="0" applyNumberFormat="1" applyFont="1" applyBorder="1" applyAlignment="1" applyProtection="1">
      <alignment vertical="center"/>
    </xf>
    <xf numFmtId="2" fontId="20" fillId="0" borderId="41" xfId="0" applyNumberFormat="1" applyFont="1" applyBorder="1" applyAlignment="1" applyProtection="1">
      <alignment vertical="center"/>
    </xf>
    <xf numFmtId="0" fontId="15" fillId="4" borderId="42" xfId="0" applyFont="1" applyFill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 applyProtection="1">
      <alignment vertical="center"/>
      <protection locked="0"/>
    </xf>
    <xf numFmtId="0" fontId="15" fillId="4" borderId="1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2" fontId="1" fillId="4" borderId="1" xfId="0" applyNumberFormat="1" applyFont="1" applyFill="1" applyBorder="1" applyAlignment="1" applyProtection="1">
      <alignment horizontal="left" vertical="center"/>
    </xf>
    <xf numFmtId="2" fontId="1" fillId="4" borderId="12" xfId="0" applyNumberFormat="1" applyFont="1" applyFill="1" applyBorder="1" applyAlignment="1" applyProtection="1">
      <alignment horizontal="left" vertical="center"/>
    </xf>
    <xf numFmtId="2" fontId="15" fillId="4" borderId="11" xfId="0" applyNumberFormat="1" applyFont="1" applyFill="1" applyBorder="1" applyAlignment="1" applyProtection="1">
      <alignment horizontal="left" vertical="center"/>
    </xf>
    <xf numFmtId="2" fontId="5" fillId="4" borderId="1" xfId="0" applyNumberFormat="1" applyFont="1" applyFill="1" applyBorder="1" applyAlignment="1" applyProtection="1">
      <alignment horizontal="left" vertical="center"/>
    </xf>
    <xf numFmtId="2" fontId="1" fillId="4" borderId="43" xfId="0" applyNumberFormat="1" applyFont="1" applyFill="1" applyBorder="1" applyAlignment="1" applyProtection="1">
      <alignment horizontal="left" vertical="center"/>
    </xf>
    <xf numFmtId="0" fontId="15" fillId="4" borderId="45" xfId="0" applyFont="1" applyFill="1" applyBorder="1" applyAlignment="1" applyProtection="1">
      <alignment vertical="center"/>
    </xf>
    <xf numFmtId="2" fontId="20" fillId="4" borderId="40" xfId="0" applyNumberFormat="1" applyFont="1" applyFill="1" applyBorder="1" applyAlignment="1" applyProtection="1">
      <alignment horizontal="left" vertical="center"/>
    </xf>
    <xf numFmtId="2" fontId="20" fillId="4" borderId="2" xfId="0" applyNumberFormat="1" applyFont="1" applyFill="1" applyBorder="1" applyAlignment="1" applyProtection="1">
      <alignment horizontal="left" vertical="center"/>
    </xf>
    <xf numFmtId="2" fontId="20" fillId="4" borderId="4" xfId="0" applyNumberFormat="1" applyFont="1" applyFill="1" applyBorder="1" applyAlignment="1" applyProtection="1">
      <alignment horizontal="left" vertical="center"/>
    </xf>
    <xf numFmtId="0" fontId="20" fillId="4" borderId="3" xfId="0" applyFont="1" applyFill="1" applyBorder="1" applyAlignment="1" applyProtection="1">
      <alignment horizontal="left" vertical="center"/>
    </xf>
    <xf numFmtId="0" fontId="20" fillId="4" borderId="2" xfId="0" applyFont="1" applyFill="1" applyBorder="1" applyAlignment="1" applyProtection="1">
      <alignment horizontal="left" vertical="center"/>
    </xf>
    <xf numFmtId="0" fontId="20" fillId="4" borderId="41" xfId="0" applyFont="1" applyFill="1" applyBorder="1" applyAlignment="1" applyProtection="1">
      <alignment horizontal="left" vertical="center"/>
    </xf>
    <xf numFmtId="0" fontId="1" fillId="4" borderId="40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6" fillId="2" borderId="5" xfId="0" applyFont="1" applyFill="1" applyBorder="1" applyAlignment="1" applyProtection="1">
      <alignment horizontal="right" vertical="center" wrapText="1"/>
    </xf>
    <xf numFmtId="0" fontId="16" fillId="2" borderId="6" xfId="0" applyFont="1" applyFill="1" applyBorder="1" applyAlignment="1" applyProtection="1">
      <alignment horizontal="right" vertical="center" wrapText="1"/>
    </xf>
    <xf numFmtId="0" fontId="16" fillId="2" borderId="3" xfId="0" applyFont="1" applyFill="1" applyBorder="1" applyAlignment="1" applyProtection="1">
      <alignment horizontal="right" vertical="center" wrapText="1"/>
    </xf>
    <xf numFmtId="0" fontId="16" fillId="2" borderId="2" xfId="0" applyFont="1" applyFill="1" applyBorder="1" applyAlignment="1" applyProtection="1">
      <alignment horizontal="right" vertical="center" wrapText="1"/>
    </xf>
    <xf numFmtId="0" fontId="1" fillId="2" borderId="45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40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5" fillId="4" borderId="44" xfId="0" applyFont="1" applyFill="1" applyBorder="1" applyAlignment="1" applyProtection="1">
      <alignment horizontal="left" vertical="center"/>
    </xf>
    <xf numFmtId="0" fontId="15" fillId="4" borderId="7" xfId="0" applyFont="1" applyFill="1" applyBorder="1" applyAlignment="1" applyProtection="1">
      <alignment horizontal="left" vertical="center"/>
    </xf>
    <xf numFmtId="2" fontId="20" fillId="4" borderId="40" xfId="0" applyNumberFormat="1" applyFont="1" applyFill="1" applyBorder="1" applyAlignment="1" applyProtection="1">
      <alignment vertical="center"/>
    </xf>
    <xf numFmtId="2" fontId="20" fillId="4" borderId="2" xfId="0" applyNumberFormat="1" applyFont="1" applyFill="1" applyBorder="1" applyAlignment="1" applyProtection="1">
      <alignment vertical="center"/>
    </xf>
    <xf numFmtId="2" fontId="20" fillId="4" borderId="4" xfId="0" applyNumberFormat="1" applyFont="1" applyFill="1" applyBorder="1" applyAlignment="1" applyProtection="1">
      <alignment vertical="center"/>
    </xf>
    <xf numFmtId="2" fontId="20" fillId="4" borderId="3" xfId="0" applyNumberFormat="1" applyFont="1" applyFill="1" applyBorder="1" applyAlignment="1" applyProtection="1">
      <alignment horizontal="left" vertical="center"/>
    </xf>
    <xf numFmtId="2" fontId="20" fillId="4" borderId="41" xfId="0" applyNumberFormat="1" applyFont="1" applyFill="1" applyBorder="1" applyAlignment="1" applyProtection="1">
      <alignment horizontal="left" vertical="center"/>
    </xf>
    <xf numFmtId="0" fontId="15" fillId="2" borderId="44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45" xfId="0" applyFont="1" applyFill="1" applyBorder="1" applyAlignment="1" applyProtection="1">
      <alignment horizontal="left" vertical="center"/>
    </xf>
    <xf numFmtId="2" fontId="20" fillId="2" borderId="40" xfId="0" applyNumberFormat="1" applyFont="1" applyFill="1" applyBorder="1" applyAlignment="1" applyProtection="1">
      <alignment vertical="center"/>
    </xf>
    <xf numFmtId="2" fontId="20" fillId="2" borderId="2" xfId="0" applyNumberFormat="1" applyFont="1" applyFill="1" applyBorder="1" applyAlignment="1" applyProtection="1">
      <alignment vertical="center"/>
    </xf>
    <xf numFmtId="2" fontId="20" fillId="2" borderId="4" xfId="0" applyNumberFormat="1" applyFont="1" applyFill="1" applyBorder="1" applyAlignment="1" applyProtection="1">
      <alignment vertical="center"/>
    </xf>
    <xf numFmtId="2" fontId="20" fillId="2" borderId="41" xfId="0" applyNumberFormat="1" applyFont="1" applyFill="1" applyBorder="1" applyAlignment="1" applyProtection="1">
      <alignment horizontal="left" vertical="center"/>
    </xf>
  </cellXfs>
  <cellStyles count="7">
    <cellStyle name="Comma 2" xfId="5"/>
    <cellStyle name="Currency" xfId="1" builtinId="4"/>
    <cellStyle name="Hyperlink" xfId="2" builtinId="8"/>
    <cellStyle name="Normal" xfId="0" builtinId="0"/>
    <cellStyle name="Normal 2" xfId="4"/>
    <cellStyle name="Output 2" xfId="6"/>
    <cellStyle name="Percent" xfId="3" builtinId="5"/>
  </cellStyles>
  <dxfs count="0"/>
  <tableStyles count="0" defaultTableStyle="TableStyleMedium2" defaultPivotStyle="PivotStyleLight16"/>
  <colors>
    <mruColors>
      <color rgb="FF0067B1"/>
      <color rgb="FF25408F"/>
      <color rgb="FF00AEEF"/>
      <color rgb="FFC0C0C0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</xdr:row>
      <xdr:rowOff>123826</xdr:rowOff>
    </xdr:from>
    <xdr:to>
      <xdr:col>10</xdr:col>
      <xdr:colOff>285750</xdr:colOff>
      <xdr:row>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23925" y="1457326"/>
          <a:ext cx="5457825" cy="409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latin typeface="Gill Sans MT" panose="020B0502020104020203" pitchFamily="34" charset="0"/>
            </a:rPr>
            <a:t>Quote</a:t>
          </a:r>
          <a:r>
            <a:rPr lang="en-US" sz="2400" b="1" baseline="0">
              <a:latin typeface="Gill Sans MT" panose="020B0502020104020203" pitchFamily="34" charset="0"/>
            </a:rPr>
            <a:t> &amp; Application Tool </a:t>
          </a:r>
        </a:p>
      </xdr:txBody>
    </xdr:sp>
    <xdr:clientData/>
  </xdr:twoCellAnchor>
  <xdr:twoCellAnchor>
    <xdr:from>
      <xdr:col>1</xdr:col>
      <xdr:colOff>304800</xdr:colOff>
      <xdr:row>10</xdr:row>
      <xdr:rowOff>133350</xdr:rowOff>
    </xdr:from>
    <xdr:to>
      <xdr:col>10</xdr:col>
      <xdr:colOff>276225</xdr:colOff>
      <xdr:row>39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14400" y="2038350"/>
          <a:ext cx="5457825" cy="5534025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 b="1">
              <a:solidFill>
                <a:sysClr val="windowText" lastClr="000000"/>
              </a:solidFill>
              <a:latin typeface="Gill Sans MT" panose="020B0502020104020203" pitchFamily="34" charset="0"/>
            </a:rPr>
            <a:t>User Guide</a:t>
          </a:r>
          <a:r>
            <a:rPr lang="en-US" sz="2400" b="1" baseline="0">
              <a:solidFill>
                <a:schemeClr val="tx1"/>
              </a:solidFill>
              <a:latin typeface="Gill Sans MT" panose="020B0502020104020203" pitchFamily="34" charset="0"/>
            </a:rPr>
            <a:t>:</a:t>
          </a:r>
        </a:p>
        <a:p>
          <a:pPr algn="ctr"/>
          <a:endParaRPr lang="en-US" sz="2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Get a quote from Carlson Software or a Carlson centric dealer.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Download the Quote &amp; App Tool to your computer and open it in Excel.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Click on the Customer Input tab and fill it out completely. The info will automatically fill across to all program tabs and the application.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Complete the application, along with required signatures and save as a PDF (                        ) or print it out.</a:t>
          </a:r>
          <a:br>
            <a:rPr lang="en-US" sz="1400" b="1" baseline="0">
              <a:latin typeface="Gill Sans MT" panose="020B0502020104020203" pitchFamily="34" charset="0"/>
            </a:rPr>
          </a:b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Submit the completed application:</a:t>
          </a: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endParaRPr lang="en-US" sz="1400" b="1" baseline="0">
            <a:latin typeface="Gill Sans MT" panose="020B0502020104020203" pitchFamily="34" charset="0"/>
          </a:endParaRPr>
        </a:p>
        <a:p>
          <a:pPr marL="285750" indent="-285750" algn="l">
            <a:buFont typeface="Arial" panose="020B0604020202020204" pitchFamily="34" charset="0"/>
            <a:buChar char="•"/>
          </a:pPr>
          <a:r>
            <a:rPr lang="en-US" sz="1400" b="1" baseline="0">
              <a:latin typeface="Gill Sans MT" panose="020B0502020104020203" pitchFamily="34" charset="0"/>
            </a:rPr>
            <a:t>Contact us with any questions:</a:t>
          </a:r>
        </a:p>
      </xdr:txBody>
    </xdr:sp>
    <xdr:clientData/>
  </xdr:twoCellAnchor>
  <xdr:oneCellAnchor>
    <xdr:from>
      <xdr:col>1</xdr:col>
      <xdr:colOff>577663</xdr:colOff>
      <xdr:row>30</xdr:row>
      <xdr:rowOff>33616</xdr:rowOff>
    </xdr:from>
    <xdr:ext cx="4895850" cy="67627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182781" y="5748616"/>
          <a:ext cx="4895850" cy="67627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i="1">
              <a:latin typeface="Gill Sans MT" panose="020B0502020104020203" pitchFamily="34" charset="0"/>
            </a:rPr>
            <a:t>FAX: 1-800-288-4959</a:t>
          </a:r>
        </a:p>
        <a:p>
          <a:r>
            <a:rPr lang="en-US" sz="1200" b="1" i="1">
              <a:latin typeface="Gill Sans MT" panose="020B0502020104020203" pitchFamily="34" charset="0"/>
            </a:rPr>
            <a:t/>
          </a:r>
          <a:br>
            <a:rPr lang="en-US" sz="1200" b="1" i="1">
              <a:latin typeface="Gill Sans MT" panose="020B0502020104020203" pitchFamily="34" charset="0"/>
            </a:rPr>
          </a:br>
          <a:r>
            <a:rPr lang="en-US" sz="1200" b="1" i="1">
              <a:latin typeface="Gill Sans MT" panose="020B0502020104020203" pitchFamily="34" charset="0"/>
            </a:rPr>
            <a:t>Email: applications@advacc.com</a:t>
          </a:r>
          <a:br>
            <a:rPr lang="en-US" sz="1200" b="1" i="1">
              <a:latin typeface="Gill Sans MT" panose="020B0502020104020203" pitchFamily="34" charset="0"/>
            </a:rPr>
          </a:br>
          <a:r>
            <a:rPr lang="en-US" sz="1200" b="1" i="1">
              <a:latin typeface="Gill Sans MT" panose="020B0502020104020203" pitchFamily="34" charset="0"/>
            </a:rPr>
            <a:t/>
          </a:r>
          <a:br>
            <a:rPr lang="en-US" sz="1200" b="1" i="1">
              <a:latin typeface="Gill Sans MT" panose="020B0502020104020203" pitchFamily="34" charset="0"/>
            </a:rPr>
          </a:br>
          <a:endParaRPr lang="en-US" sz="1200" b="1" i="1" baseline="0">
            <a:latin typeface="Gill Sans MT" panose="020B0502020104020203" pitchFamily="34" charset="0"/>
          </a:endParaRPr>
        </a:p>
        <a:p>
          <a:endParaRPr lang="en-US" sz="1200" b="1" i="1">
            <a:latin typeface="Gill Sans MT" panose="020B0502020104020203" pitchFamily="34" charset="0"/>
          </a:endParaRPr>
        </a:p>
      </xdr:txBody>
    </xdr:sp>
    <xdr:clientData/>
  </xdr:oneCellAnchor>
  <xdr:twoCellAnchor editAs="oneCell">
    <xdr:from>
      <xdr:col>4</xdr:col>
      <xdr:colOff>476251</xdr:colOff>
      <xdr:row>26</xdr:row>
      <xdr:rowOff>132230</xdr:rowOff>
    </xdr:from>
    <xdr:to>
      <xdr:col>6</xdr:col>
      <xdr:colOff>409737</xdr:colOff>
      <xdr:row>27</xdr:row>
      <xdr:rowOff>141783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722" y="5085230"/>
          <a:ext cx="1143721" cy="200053"/>
        </a:xfrm>
        <a:prstGeom prst="rect">
          <a:avLst/>
        </a:prstGeom>
      </xdr:spPr>
    </xdr:pic>
    <xdr:clientData/>
  </xdr:twoCellAnchor>
  <xdr:twoCellAnchor>
    <xdr:from>
      <xdr:col>1</xdr:col>
      <xdr:colOff>603438</xdr:colOff>
      <xdr:row>35</xdr:row>
      <xdr:rowOff>34177</xdr:rowOff>
    </xdr:from>
    <xdr:to>
      <xdr:col>5</xdr:col>
      <xdr:colOff>374837</xdr:colOff>
      <xdr:row>39</xdr:row>
      <xdr:rowOff>129427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208556" y="6701677"/>
          <a:ext cx="2191869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Gill Sans MT" panose="020B0502020104020203" pitchFamily="34" charset="0"/>
            </a:rPr>
            <a:t>Tony Hunt</a:t>
          </a:r>
        </a:p>
        <a:p>
          <a:r>
            <a:rPr lang="en-US" sz="1000" b="1" i="1" baseline="0">
              <a:latin typeface="Gill Sans MT" panose="020B0502020104020203" pitchFamily="34" charset="0"/>
            </a:rPr>
            <a:t>Account Manager</a:t>
          </a:r>
        </a:p>
        <a:p>
          <a:r>
            <a:rPr lang="en-US" sz="1100" b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Advance</a:t>
          </a:r>
          <a:r>
            <a:rPr lang="en-US" sz="1100" b="1" baseline="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 Acceptance</a:t>
          </a:r>
          <a:endParaRPr lang="en-US" sz="1000">
            <a:effectLst/>
            <a:latin typeface="Gill Sans MT" panose="020B0502020104020203" pitchFamily="34" charset="0"/>
          </a:endParaRPr>
        </a:p>
        <a:p>
          <a:r>
            <a:rPr lang="en-US" sz="1000" b="1">
              <a:latin typeface="Gill Sans MT" panose="020B0502020104020203" pitchFamily="34" charset="0"/>
            </a:rPr>
            <a:t>Tel: (888) 705-0498</a:t>
          </a:r>
        </a:p>
        <a:p>
          <a:r>
            <a:rPr lang="en-US" sz="1000" b="1">
              <a:latin typeface="Gill Sans MT" panose="020B0502020104020203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6</xdr:col>
      <xdr:colOff>466725</xdr:colOff>
      <xdr:row>1</xdr:row>
      <xdr:rowOff>57150</xdr:rowOff>
    </xdr:from>
    <xdr:to>
      <xdr:col>10</xdr:col>
      <xdr:colOff>333375</xdr:colOff>
      <xdr:row>5</xdr:row>
      <xdr:rowOff>65223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47650"/>
          <a:ext cx="2305050" cy="770073"/>
        </a:xfrm>
        <a:prstGeom prst="rect">
          <a:avLst/>
        </a:prstGeom>
      </xdr:spPr>
    </xdr:pic>
    <xdr:clientData/>
  </xdr:twoCellAnchor>
  <xdr:twoCellAnchor editAs="oneCell">
    <xdr:from>
      <xdr:col>1</xdr:col>
      <xdr:colOff>172558</xdr:colOff>
      <xdr:row>2</xdr:row>
      <xdr:rowOff>43703</xdr:rowOff>
    </xdr:from>
    <xdr:to>
      <xdr:col>4</xdr:col>
      <xdr:colOff>302558</xdr:colOff>
      <xdr:row>5</xdr:row>
      <xdr:rowOff>26842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77676" y="424703"/>
          <a:ext cx="1945353" cy="55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0</xdr:rowOff>
        </xdr:from>
        <xdr:to>
          <xdr:col>4</xdr:col>
          <xdr:colOff>361950</xdr:colOff>
          <xdr:row>14</xdr:row>
          <xdr:rowOff>200025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Corporation (State of:________)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161925</xdr:rowOff>
        </xdr:from>
        <xdr:to>
          <xdr:col>7</xdr:col>
          <xdr:colOff>19050</xdr:colOff>
          <xdr:row>14</xdr:row>
          <xdr:rowOff>142875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13</xdr:row>
          <xdr:rowOff>161925</xdr:rowOff>
        </xdr:from>
        <xdr:to>
          <xdr:col>8</xdr:col>
          <xdr:colOff>381000</xdr:colOff>
          <xdr:row>14</xdr:row>
          <xdr:rowOff>142875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Proprietorship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142875</xdr:rowOff>
        </xdr:from>
        <xdr:to>
          <xdr:col>11</xdr:col>
          <xdr:colOff>390525</xdr:colOff>
          <xdr:row>14</xdr:row>
          <xdr:rowOff>161925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LLC  (State of:________)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13</xdr:row>
          <xdr:rowOff>161925</xdr:rowOff>
        </xdr:from>
        <xdr:to>
          <xdr:col>13</xdr:col>
          <xdr:colOff>285750</xdr:colOff>
          <xdr:row>14</xdr:row>
          <xdr:rowOff>114300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Government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41</xdr:row>
          <xdr:rowOff>9525</xdr:rowOff>
        </xdr:from>
        <xdr:to>
          <xdr:col>17</xdr:col>
          <xdr:colOff>400050</xdr:colOff>
          <xdr:row>41</xdr:row>
          <xdr:rowOff>257175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EFA - Equipment Finance Agreement</a:t>
              </a:r>
            </a:p>
          </xdr:txBody>
        </xdr:sp>
        <xdr:clientData fLocksWithSheet="0"/>
      </xdr:twoCellAnchor>
    </mc:Choice>
    <mc:Fallback/>
  </mc:AlternateContent>
  <xdr:oneCellAnchor>
    <xdr:from>
      <xdr:col>5</xdr:col>
      <xdr:colOff>394461</xdr:colOff>
      <xdr:row>1</xdr:row>
      <xdr:rowOff>56030</xdr:rowOff>
    </xdr:from>
    <xdr:ext cx="3591567" cy="45944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/>
      </xdr:nvSpPr>
      <xdr:spPr>
        <a:xfrm>
          <a:off x="2758902" y="100854"/>
          <a:ext cx="3591567" cy="459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400" b="1" baseline="0">
              <a:solidFill>
                <a:schemeClr val="tx1"/>
              </a:solidFill>
              <a:latin typeface="Gill Sans MT" panose="020B0502020104020203" pitchFamily="34" charset="0"/>
            </a:rPr>
            <a:t>Credit Application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latin typeface="Gill Sans MT" panose="020B0502020104020203" pitchFamily="34" charset="0"/>
            </a:rPr>
            <a:t/>
          </a:r>
          <a:br>
            <a:rPr lang="en-US" sz="1400" b="1" baseline="0">
              <a:solidFill>
                <a:schemeClr val="bg1">
                  <a:lumMod val="50000"/>
                </a:schemeClr>
              </a:solidFill>
              <a:latin typeface="Gill Sans MT" panose="020B0502020104020203" pitchFamily="34" charset="0"/>
            </a:rPr>
          </a:br>
          <a:endParaRPr lang="en-US" sz="1400" b="1" baseline="0">
            <a:solidFill>
              <a:schemeClr val="bg1">
                <a:lumMod val="50000"/>
              </a:schemeClr>
            </a:solidFill>
            <a:latin typeface="Gill Sans MT" panose="020B0502020104020203" pitchFamily="34" charset="0"/>
          </a:endParaRPr>
        </a:p>
        <a:p>
          <a:pPr algn="l"/>
          <a:endParaRPr lang="en-US" sz="1800" b="1">
            <a:latin typeface="Gill Sans MT" panose="020B0502020104020203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28575</xdr:rowOff>
        </xdr:from>
        <xdr:to>
          <xdr:col>6</xdr:col>
          <xdr:colOff>123825</xdr:colOff>
          <xdr:row>31</xdr:row>
          <xdr:rowOff>219075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Carlson Software</a:t>
              </a:r>
            </a:p>
          </xdr:txBody>
        </xdr:sp>
        <xdr:clientData fLocksWithSheet="0"/>
      </xdr:twoCellAnchor>
    </mc:Choice>
    <mc:Fallback/>
  </mc:AlternateContent>
  <xdr:oneCellAnchor>
    <xdr:from>
      <xdr:col>12</xdr:col>
      <xdr:colOff>246530</xdr:colOff>
      <xdr:row>1</xdr:row>
      <xdr:rowOff>67236</xdr:rowOff>
    </xdr:from>
    <xdr:ext cx="3003176" cy="48185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/>
      </xdr:nvSpPr>
      <xdr:spPr>
        <a:xfrm>
          <a:off x="5983942" y="112060"/>
          <a:ext cx="3003176" cy="481852"/>
        </a:xfrm>
        <a:prstGeom prst="rect">
          <a:avLst/>
        </a:prstGeom>
        <a:noFill/>
        <a:ln>
          <a:noFill/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Fax Apps to:  (800) 288-4959</a:t>
          </a:r>
        </a:p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Email Apps:   applications@advacc.com</a:t>
          </a:r>
        </a:p>
        <a:p>
          <a:pPr algn="l"/>
          <a:endParaRPr lang="en-US" sz="1600" b="1">
            <a:latin typeface="Gill Sans MT" panose="020B0502020104020203" pitchFamily="34" charset="0"/>
          </a:endParaRPr>
        </a:p>
      </xdr:txBody>
    </xdr:sp>
    <xdr:clientData/>
  </xdr:oneCellAnchor>
  <xdr:oneCellAnchor>
    <xdr:from>
      <xdr:col>1</xdr:col>
      <xdr:colOff>67236</xdr:colOff>
      <xdr:row>58</xdr:row>
      <xdr:rowOff>504264</xdr:rowOff>
    </xdr:from>
    <xdr:ext cx="3003176" cy="48185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 txBox="1"/>
      </xdr:nvSpPr>
      <xdr:spPr>
        <a:xfrm>
          <a:off x="504265" y="10959352"/>
          <a:ext cx="3003176" cy="481852"/>
        </a:xfrm>
        <a:prstGeom prst="rect">
          <a:avLst/>
        </a:prstGeom>
        <a:noFill/>
        <a:ln>
          <a:noFill/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Fax  Apps to: (800) 288-4959</a:t>
          </a:r>
        </a:p>
        <a:p>
          <a:pPr algn="l"/>
          <a:r>
            <a:rPr lang="en-US" sz="1200" b="1" baseline="0">
              <a:solidFill>
                <a:sysClr val="windowText" lastClr="000000"/>
              </a:solidFill>
              <a:latin typeface="Gill Sans MT" panose="020B0502020104020203" pitchFamily="34" charset="0"/>
            </a:rPr>
            <a:t>Email Apps:   applications@advacc.com</a:t>
          </a:r>
        </a:p>
        <a:p>
          <a:pPr algn="l"/>
          <a:endParaRPr lang="en-US" sz="1600" b="1">
            <a:latin typeface="Gill Sans MT" panose="020B0502020104020203" pitchFamily="34" charset="0"/>
          </a:endParaRPr>
        </a:p>
      </xdr:txBody>
    </xdr:sp>
    <xdr:clientData/>
  </xdr:oneCellAnchor>
  <xdr:twoCellAnchor editAs="oneCell">
    <xdr:from>
      <xdr:col>1</xdr:col>
      <xdr:colOff>100853</xdr:colOff>
      <xdr:row>58</xdr:row>
      <xdr:rowOff>67237</xdr:rowOff>
    </xdr:from>
    <xdr:to>
      <xdr:col>7</xdr:col>
      <xdr:colOff>234173</xdr:colOff>
      <xdr:row>58</xdr:row>
      <xdr:rowOff>493060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2" y="10522325"/>
          <a:ext cx="3024438" cy="425823"/>
        </a:xfrm>
        <a:prstGeom prst="rect">
          <a:avLst/>
        </a:prstGeom>
      </xdr:spPr>
    </xdr:pic>
    <xdr:clientData/>
  </xdr:twoCellAnchor>
  <xdr:twoCellAnchor>
    <xdr:from>
      <xdr:col>11</xdr:col>
      <xdr:colOff>309282</xdr:colOff>
      <xdr:row>58</xdr:row>
      <xdr:rowOff>65165</xdr:rowOff>
    </xdr:from>
    <xdr:to>
      <xdr:col>17</xdr:col>
      <xdr:colOff>134471</xdr:colOff>
      <xdr:row>58</xdr:row>
      <xdr:rowOff>941294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SpPr txBox="1"/>
      </xdr:nvSpPr>
      <xdr:spPr>
        <a:xfrm>
          <a:off x="5564841" y="10520253"/>
          <a:ext cx="2716306" cy="876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Gill Sans MT" panose="020B0502020104020203" pitchFamily="34" charset="0"/>
            </a:rPr>
            <a:t>Tony Hunt</a:t>
          </a:r>
        </a:p>
        <a:p>
          <a:r>
            <a:rPr lang="en-US" sz="1000" b="1" i="1" baseline="0">
              <a:latin typeface="Gill Sans MT" panose="020B0502020104020203" pitchFamily="34" charset="0"/>
            </a:rPr>
            <a:t>Account Manager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Acceptance</a:t>
          </a:r>
          <a:endParaRPr lang="en-US" sz="1000">
            <a:effectLst/>
          </a:endParaRPr>
        </a:p>
        <a:p>
          <a:r>
            <a:rPr lang="en-US" sz="1000" b="1">
              <a:latin typeface="Gill Sans MT" panose="020B0502020104020203" pitchFamily="34" charset="0"/>
            </a:rPr>
            <a:t>Tel: (888) 705-0498</a:t>
          </a:r>
        </a:p>
        <a:p>
          <a:r>
            <a:rPr lang="en-US" sz="1000" b="1">
              <a:latin typeface="Gill Sans MT" panose="020B0502020104020203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2</xdr:col>
      <xdr:colOff>17206</xdr:colOff>
      <xdr:row>1</xdr:row>
      <xdr:rowOff>51155</xdr:rowOff>
    </xdr:from>
    <xdr:to>
      <xdr:col>5</xdr:col>
      <xdr:colOff>172899</xdr:colOff>
      <xdr:row>3</xdr:row>
      <xdr:rowOff>99391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44858" y="100851"/>
          <a:ext cx="1621715" cy="462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5</xdr:row>
      <xdr:rowOff>133350</xdr:rowOff>
    </xdr:from>
    <xdr:ext cx="5181600" cy="4492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485900" y="1095375"/>
          <a:ext cx="5181600" cy="449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2400" b="1">
              <a:solidFill>
                <a:schemeClr val="bg1"/>
              </a:solidFill>
              <a:latin typeface="Gill Sans MT" panose="020B0502020104020203" pitchFamily="34" charset="0"/>
            </a:rPr>
            <a:t>Financing</a:t>
          </a:r>
          <a:r>
            <a:rPr lang="en-US" sz="2400" b="1" baseline="0">
              <a:solidFill>
                <a:schemeClr val="bg1"/>
              </a:solidFill>
              <a:latin typeface="Gill Sans MT" panose="020B0502020104020203" pitchFamily="34" charset="0"/>
            </a:rPr>
            <a:t> Programs</a:t>
          </a:r>
          <a:endParaRPr lang="en-US" sz="24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oneCellAnchor>
  <xdr:twoCellAnchor>
    <xdr:from>
      <xdr:col>9</xdr:col>
      <xdr:colOff>76200</xdr:colOff>
      <xdr:row>39</xdr:row>
      <xdr:rowOff>63313</xdr:rowOff>
    </xdr:from>
    <xdr:to>
      <xdr:col>12</xdr:col>
      <xdr:colOff>447675</xdr:colOff>
      <xdr:row>39</xdr:row>
      <xdr:rowOff>986118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26641" y="9151284"/>
          <a:ext cx="1817034" cy="922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3</xdr:col>
      <xdr:colOff>28578</xdr:colOff>
      <xdr:row>39</xdr:row>
      <xdr:rowOff>345016</xdr:rowOff>
    </xdr:from>
    <xdr:to>
      <xdr:col>8</xdr:col>
      <xdr:colOff>309816</xdr:colOff>
      <xdr:row>39</xdr:row>
      <xdr:rowOff>770839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3" y="9517591"/>
          <a:ext cx="3024438" cy="425823"/>
        </a:xfrm>
        <a:prstGeom prst="rect">
          <a:avLst/>
        </a:prstGeom>
      </xdr:spPr>
    </xdr:pic>
    <xdr:clientData/>
  </xdr:twoCellAnchor>
  <xdr:twoCellAnchor>
    <xdr:from>
      <xdr:col>2</xdr:col>
      <xdr:colOff>476251</xdr:colOff>
      <xdr:row>39</xdr:row>
      <xdr:rowOff>38100</xdr:rowOff>
    </xdr:from>
    <xdr:to>
      <xdr:col>8</xdr:col>
      <xdr:colOff>476250</xdr:colOff>
      <xdr:row>39</xdr:row>
      <xdr:rowOff>323850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447801" y="9210675"/>
          <a:ext cx="3228974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>
              <a:latin typeface="Gill Sans MT" panose="020B0502020104020203" pitchFamily="34" charset="0"/>
            </a:rPr>
            <a:t>Financing Administered</a:t>
          </a:r>
          <a:r>
            <a:rPr lang="en-US" sz="1400" b="1" i="1" baseline="0">
              <a:latin typeface="Gill Sans MT" panose="020B0502020104020203" pitchFamily="34" charset="0"/>
            </a:rPr>
            <a:t> By:</a:t>
          </a:r>
          <a:endParaRPr lang="en-US" sz="1400" b="1" i="1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8</xdr:col>
      <xdr:colOff>238136</xdr:colOff>
      <xdr:row>1</xdr:row>
      <xdr:rowOff>67234</xdr:rowOff>
    </xdr:from>
    <xdr:to>
      <xdr:col>13</xdr:col>
      <xdr:colOff>115991</xdr:colOff>
      <xdr:row>5</xdr:row>
      <xdr:rowOff>75307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724" y="268940"/>
          <a:ext cx="2287120" cy="770073"/>
        </a:xfrm>
        <a:prstGeom prst="rect">
          <a:avLst/>
        </a:prstGeom>
      </xdr:spPr>
    </xdr:pic>
    <xdr:clientData/>
  </xdr:twoCellAnchor>
  <xdr:twoCellAnchor editAs="oneCell">
    <xdr:from>
      <xdr:col>2</xdr:col>
      <xdr:colOff>123263</xdr:colOff>
      <xdr:row>2</xdr:row>
      <xdr:rowOff>53787</xdr:rowOff>
    </xdr:from>
    <xdr:to>
      <xdr:col>5</xdr:col>
      <xdr:colOff>309293</xdr:colOff>
      <xdr:row>5</xdr:row>
      <xdr:rowOff>36926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6969" y="445993"/>
          <a:ext cx="1945353" cy="55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990600</xdr:rowOff>
    </xdr:from>
    <xdr:to>
      <xdr:col>6</xdr:col>
      <xdr:colOff>96901</xdr:colOff>
      <xdr:row>3</xdr:row>
      <xdr:rowOff>471917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25" y="1219200"/>
          <a:ext cx="4592701" cy="490967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Payment Factors</a:t>
          </a:r>
          <a:r>
            <a:rPr lang="en-US" sz="28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2800" b="1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23</xdr:row>
      <xdr:rowOff>0</xdr:rowOff>
    </xdr:from>
    <xdr:to>
      <xdr:col>7</xdr:col>
      <xdr:colOff>127</xdr:colOff>
      <xdr:row>23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029200" y="6286500"/>
          <a:ext cx="1009777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 editAs="oneCell">
    <xdr:from>
      <xdr:col>1</xdr:col>
      <xdr:colOff>8467</xdr:colOff>
      <xdr:row>1</xdr:row>
      <xdr:rowOff>30691</xdr:rowOff>
    </xdr:from>
    <xdr:to>
      <xdr:col>6</xdr:col>
      <xdr:colOff>1018117</xdr:colOff>
      <xdr:row>3</xdr:row>
      <xdr:rowOff>1125007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25941"/>
          <a:ext cx="5888567" cy="1761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582083</xdr:colOff>
      <xdr:row>3</xdr:row>
      <xdr:rowOff>465668</xdr:rowOff>
    </xdr:from>
    <xdr:to>
      <xdr:col>6</xdr:col>
      <xdr:colOff>437091</xdr:colOff>
      <xdr:row>3</xdr:row>
      <xdr:rowOff>846667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9083" y="1227668"/>
          <a:ext cx="4733925" cy="380999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Promotional Finance Program</a:t>
          </a:r>
        </a:p>
      </xdr:txBody>
    </xdr:sp>
    <xdr:clientData/>
  </xdr:twoCellAnchor>
  <xdr:twoCellAnchor>
    <xdr:from>
      <xdr:col>1</xdr:col>
      <xdr:colOff>412750</xdr:colOff>
      <xdr:row>24</xdr:row>
      <xdr:rowOff>317500</xdr:rowOff>
    </xdr:from>
    <xdr:to>
      <xdr:col>6</xdr:col>
      <xdr:colOff>433917</xdr:colOff>
      <xdr:row>24</xdr:row>
      <xdr:rowOff>592666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536575" y="671830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455083</xdr:colOff>
      <xdr:row>24</xdr:row>
      <xdr:rowOff>190501</xdr:rowOff>
    </xdr:from>
    <xdr:to>
      <xdr:col>3</xdr:col>
      <xdr:colOff>484716</xdr:colOff>
      <xdr:row>25</xdr:row>
      <xdr:rowOff>719666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582083" y="6709834"/>
          <a:ext cx="1828800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applications@advacc.com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866-603-9247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560919</xdr:colOff>
      <xdr:row>25</xdr:row>
      <xdr:rowOff>112183</xdr:rowOff>
    </xdr:from>
    <xdr:to>
      <xdr:col>6</xdr:col>
      <xdr:colOff>505607</xdr:colOff>
      <xdr:row>25</xdr:row>
      <xdr:rowOff>538006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086" y="6864350"/>
          <a:ext cx="3024438" cy="425823"/>
        </a:xfrm>
        <a:prstGeom prst="rect">
          <a:avLst/>
        </a:prstGeom>
      </xdr:spPr>
    </xdr:pic>
    <xdr:clientData/>
  </xdr:twoCellAnchor>
  <xdr:twoCellAnchor>
    <xdr:from>
      <xdr:col>1</xdr:col>
      <xdr:colOff>359848</xdr:colOff>
      <xdr:row>3</xdr:row>
      <xdr:rowOff>825501</xdr:rowOff>
    </xdr:from>
    <xdr:to>
      <xdr:col>6</xdr:col>
      <xdr:colOff>592680</xdr:colOff>
      <xdr:row>3</xdr:row>
      <xdr:rowOff>1068917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486848" y="1587501"/>
          <a:ext cx="5111749" cy="243416"/>
        </a:xfrm>
        <a:prstGeom prst="rect">
          <a:avLst/>
        </a:prstGeom>
        <a:solidFill>
          <a:srgbClr val="1D61A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i="1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(Dealer Participation</a:t>
          </a:r>
          <a:r>
            <a:rPr lang="en-US" sz="1200" b="1" i="1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 Required) </a:t>
          </a:r>
          <a:r>
            <a:rPr lang="en-US" sz="900" b="1" i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Program  &amp; rates valid until October  31, 2015</a:t>
          </a:r>
          <a:endParaRPr lang="en-US" sz="1000" b="1" i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5334000" y="6096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1344083" y="757769"/>
          <a:ext cx="3665008" cy="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Finance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Programs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31</xdr:row>
      <xdr:rowOff>317500</xdr:rowOff>
    </xdr:from>
    <xdr:to>
      <xdr:col>6</xdr:col>
      <xdr:colOff>433917</xdr:colOff>
      <xdr:row>31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174750" y="6099175"/>
          <a:ext cx="38311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201084</xdr:colOff>
      <xdr:row>31</xdr:row>
      <xdr:rowOff>116414</xdr:rowOff>
    </xdr:from>
    <xdr:to>
      <xdr:col>3</xdr:col>
      <xdr:colOff>230717</xdr:colOff>
      <xdr:row>32</xdr:row>
      <xdr:rowOff>793747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963084" y="6021914"/>
          <a:ext cx="1553633" cy="267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oneCellAnchor>
    <xdr:from>
      <xdr:col>3</xdr:col>
      <xdr:colOff>571503</xdr:colOff>
      <xdr:row>32</xdr:row>
      <xdr:rowOff>218015</xdr:rowOff>
    </xdr:from>
    <xdr:ext cx="3024438" cy="425823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3" y="6285440"/>
          <a:ext cx="3024438" cy="425823"/>
        </a:xfrm>
        <a:prstGeom prst="rect">
          <a:avLst/>
        </a:prstGeom>
      </xdr:spPr>
    </xdr:pic>
    <xdr:clientData/>
  </xdr:one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867833" y="758824"/>
          <a:ext cx="4468313" cy="448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621006</xdr:colOff>
      <xdr:row>2</xdr:row>
      <xdr:rowOff>0</xdr:rowOff>
    </xdr:from>
    <xdr:to>
      <xdr:col>6</xdr:col>
      <xdr:colOff>854959</xdr:colOff>
      <xdr:row>3</xdr:row>
      <xdr:rowOff>272657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56" y="275167"/>
          <a:ext cx="2287120" cy="770073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127001</xdr:colOff>
      <xdr:row>2</xdr:row>
      <xdr:rowOff>177053</xdr:rowOff>
    </xdr:from>
    <xdr:to>
      <xdr:col>3</xdr:col>
      <xdr:colOff>273187</xdr:colOff>
      <xdr:row>3</xdr:row>
      <xdr:rowOff>234276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4001" y="452220"/>
          <a:ext cx="1945353" cy="55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3" name="Text Box 25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6038850" y="7820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709083" y="1301752"/>
          <a:ext cx="4733925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Finance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Programs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536575" y="671830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201084</xdr:colOff>
      <xdr:row>26</xdr:row>
      <xdr:rowOff>116414</xdr:rowOff>
    </xdr:from>
    <xdr:to>
      <xdr:col>3</xdr:col>
      <xdr:colOff>230717</xdr:colOff>
      <xdr:row>27</xdr:row>
      <xdr:rowOff>793747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328084" y="9757831"/>
          <a:ext cx="1828800" cy="846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 Hunt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Tel: (888) 705-0498</a:t>
          </a:r>
        </a:p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Tony@advanceacceptance.com</a:t>
          </a:r>
        </a:p>
      </xdr:txBody>
    </xdr:sp>
    <xdr:clientData/>
  </xdr:twoCellAnchor>
  <xdr:twoCellAnchor editAs="oneCell">
    <xdr:from>
      <xdr:col>3</xdr:col>
      <xdr:colOff>571503</xdr:colOff>
      <xdr:row>27</xdr:row>
      <xdr:rowOff>218015</xdr:rowOff>
    </xdr:from>
    <xdr:to>
      <xdr:col>6</xdr:col>
      <xdr:colOff>516191</xdr:colOff>
      <xdr:row>27</xdr:row>
      <xdr:rowOff>643838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70" y="10187515"/>
          <a:ext cx="302443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/>
      </xdr:nvSpPr>
      <xdr:spPr>
        <a:xfrm>
          <a:off x="232833" y="1693332"/>
          <a:ext cx="5775355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631589</xdr:colOff>
      <xdr:row>2</xdr:row>
      <xdr:rowOff>0</xdr:rowOff>
    </xdr:from>
    <xdr:to>
      <xdr:col>6</xdr:col>
      <xdr:colOff>865542</xdr:colOff>
      <xdr:row>3</xdr:row>
      <xdr:rowOff>272657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4339" y="275167"/>
          <a:ext cx="2287120" cy="770073"/>
        </a:xfrm>
        <a:prstGeom prst="rect">
          <a:avLst/>
        </a:prstGeom>
      </xdr:spPr>
    </xdr:pic>
    <xdr:clientData/>
  </xdr:twoCellAnchor>
  <xdr:twoCellAnchor editAs="oneCell">
    <xdr:from>
      <xdr:col>1</xdr:col>
      <xdr:colOff>137584</xdr:colOff>
      <xdr:row>2</xdr:row>
      <xdr:rowOff>177053</xdr:rowOff>
    </xdr:from>
    <xdr:to>
      <xdr:col>3</xdr:col>
      <xdr:colOff>283770</xdr:colOff>
      <xdr:row>3</xdr:row>
      <xdr:rowOff>234276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4584" y="452220"/>
          <a:ext cx="1945353" cy="554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7267575" y="900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687915</xdr:colOff>
      <xdr:row>2</xdr:row>
      <xdr:rowOff>1212101</xdr:rowOff>
    </xdr:from>
    <xdr:to>
      <xdr:col>6</xdr:col>
      <xdr:colOff>333653</xdr:colOff>
      <xdr:row>2</xdr:row>
      <xdr:rowOff>1720102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/>
      </xdr:nvSpPr>
      <xdr:spPr>
        <a:xfrm>
          <a:off x="811180" y="1481042"/>
          <a:ext cx="5775355" cy="50800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FMV Lease Program</a:t>
          </a:r>
        </a:p>
      </xdr:txBody>
    </xdr:sp>
    <xdr:clientData/>
  </xdr:twoCellAnchor>
  <xdr:twoCellAnchor>
    <xdr:from>
      <xdr:col>1</xdr:col>
      <xdr:colOff>714682</xdr:colOff>
      <xdr:row>24</xdr:row>
      <xdr:rowOff>89648</xdr:rowOff>
    </xdr:from>
    <xdr:to>
      <xdr:col>3</xdr:col>
      <xdr:colOff>381000</xdr:colOff>
      <xdr:row>27</xdr:row>
      <xdr:rowOff>649942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837947" y="7463119"/>
          <a:ext cx="2456582" cy="1299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6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Melissa LeucaFiranek</a:t>
          </a:r>
          <a:endParaRPr lang="en-US" sz="1800">
            <a:effectLst/>
          </a:endParaRPr>
        </a:p>
        <a:p>
          <a:pPr rtl="0"/>
          <a:r>
            <a:rPr lang="en-US" sz="16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Account Manager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 (800) 288-4959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Melissa@advacc.com</a:t>
          </a:r>
          <a:endParaRPr lang="en-US" sz="1800">
            <a:effectLst/>
          </a:endParaRPr>
        </a:p>
        <a:p>
          <a:pPr rtl="0"/>
          <a:r>
            <a:rPr lang="en-US" sz="16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Service:  888-705-0567</a:t>
          </a:r>
          <a:endParaRPr lang="en-US" sz="1800">
            <a:effectLst/>
          </a:endParaRPr>
        </a:p>
      </xdr:txBody>
    </xdr:sp>
    <xdr:clientData/>
  </xdr:twoCellAnchor>
  <xdr:twoCellAnchor editAs="oneCell">
    <xdr:from>
      <xdr:col>3</xdr:col>
      <xdr:colOff>201082</xdr:colOff>
      <xdr:row>24</xdr:row>
      <xdr:rowOff>211666</xdr:rowOff>
    </xdr:from>
    <xdr:to>
      <xdr:col>5</xdr:col>
      <xdr:colOff>665598</xdr:colOff>
      <xdr:row>26</xdr:row>
      <xdr:rowOff>105210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11" y="7473078"/>
          <a:ext cx="3019458" cy="409014"/>
        </a:xfrm>
        <a:prstGeom prst="rect">
          <a:avLst/>
        </a:prstGeom>
      </xdr:spPr>
    </xdr:pic>
    <xdr:clientData/>
  </xdr:twoCellAnchor>
  <xdr:twoCellAnchor>
    <xdr:from>
      <xdr:col>1</xdr:col>
      <xdr:colOff>560167</xdr:colOff>
      <xdr:row>2</xdr:row>
      <xdr:rowOff>1680883</xdr:rowOff>
    </xdr:from>
    <xdr:to>
      <xdr:col>6</xdr:col>
      <xdr:colOff>205905</xdr:colOff>
      <xdr:row>2</xdr:row>
      <xdr:rowOff>1894913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/>
      </xdr:nvSpPr>
      <xdr:spPr>
        <a:xfrm>
          <a:off x="683432" y="1949824"/>
          <a:ext cx="5775355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 Change Without Notice</a:t>
          </a:r>
        </a:p>
      </xdr:txBody>
    </xdr:sp>
    <xdr:clientData/>
  </xdr:twoCellAnchor>
  <xdr:twoCellAnchor editAs="oneCell">
    <xdr:from>
      <xdr:col>2</xdr:col>
      <xdr:colOff>840441</xdr:colOff>
      <xdr:row>2</xdr:row>
      <xdr:rowOff>11206</xdr:rowOff>
    </xdr:from>
    <xdr:to>
      <xdr:col>4</xdr:col>
      <xdr:colOff>832844</xdr:colOff>
      <xdr:row>2</xdr:row>
      <xdr:rowOff>1143000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853" y="280147"/>
          <a:ext cx="3387785" cy="11317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03885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705908" y="1300694"/>
          <a:ext cx="4731808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Municipal Lease 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36575" y="845185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476251</xdr:colOff>
      <xdr:row>26</xdr:row>
      <xdr:rowOff>211667</xdr:rowOff>
    </xdr:from>
    <xdr:to>
      <xdr:col>3</xdr:col>
      <xdr:colOff>505884</xdr:colOff>
      <xdr:row>27</xdr:row>
      <xdr:rowOff>740832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600076" y="8431742"/>
          <a:ext cx="1820333" cy="757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Advance Acceptance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applications@advacc.com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866-603-9247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582087</xdr:colOff>
      <xdr:row>27</xdr:row>
      <xdr:rowOff>133349</xdr:rowOff>
    </xdr:from>
    <xdr:to>
      <xdr:col>6</xdr:col>
      <xdr:colOff>526775</xdr:colOff>
      <xdr:row>27</xdr:row>
      <xdr:rowOff>559172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612" y="8582024"/>
          <a:ext cx="303078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229658" y="1692274"/>
          <a:ext cx="5773238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592668</xdr:colOff>
      <xdr:row>1</xdr:row>
      <xdr:rowOff>105833</xdr:rowOff>
    </xdr:from>
    <xdr:to>
      <xdr:col>5</xdr:col>
      <xdr:colOff>624418</xdr:colOff>
      <xdr:row>3</xdr:row>
      <xdr:rowOff>446731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843" y="220133"/>
          <a:ext cx="2984500" cy="9981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3885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Lease, and You're</a:t>
          </a:r>
        </a:p>
      </xdr:txBody>
    </xdr:sp>
    <xdr:clientData/>
  </xdr:twoCellAnchor>
  <xdr:twoCellAnchor>
    <xdr:from>
      <xdr:col>1</xdr:col>
      <xdr:colOff>582083</xdr:colOff>
      <xdr:row>3</xdr:row>
      <xdr:rowOff>529169</xdr:rowOff>
    </xdr:from>
    <xdr:to>
      <xdr:col>6</xdr:col>
      <xdr:colOff>437091</xdr:colOff>
      <xdr:row>3</xdr:row>
      <xdr:rowOff>910168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705908" y="1300694"/>
          <a:ext cx="4731808" cy="380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Municipal Lease</a:t>
          </a:r>
          <a:r>
            <a:rPr lang="en-US" sz="24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Program</a:t>
          </a:r>
          <a:endParaRPr lang="en-US" sz="24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412750</xdr:colOff>
      <xdr:row>26</xdr:row>
      <xdr:rowOff>317500</xdr:rowOff>
    </xdr:from>
    <xdr:to>
      <xdr:col>6</xdr:col>
      <xdr:colOff>433917</xdr:colOff>
      <xdr:row>26</xdr:row>
      <xdr:rowOff>592666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36575" y="8451850"/>
          <a:ext cx="489796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Financing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By: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508001</xdr:colOff>
      <xdr:row>26</xdr:row>
      <xdr:rowOff>148165</xdr:rowOff>
    </xdr:from>
    <xdr:to>
      <xdr:col>3</xdr:col>
      <xdr:colOff>537634</xdr:colOff>
      <xdr:row>27</xdr:row>
      <xdr:rowOff>825498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631826" y="8368240"/>
          <a:ext cx="1820333" cy="905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2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Melissa LeucaFiranek</a:t>
          </a:r>
        </a:p>
        <a:p>
          <a:pPr rtl="0"/>
          <a:r>
            <a:rPr lang="en-US" sz="1100" b="1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Account Manager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Fax: (800) 288-4959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Melissa@advacc.com</a:t>
          </a:r>
        </a:p>
        <a:p>
          <a:pPr rtl="0"/>
          <a:r>
            <a:rPr lang="en-US" sz="1200" baseline="30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Customer Service:  888-705-0567</a:t>
          </a: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</xdr:col>
      <xdr:colOff>582087</xdr:colOff>
      <xdr:row>27</xdr:row>
      <xdr:rowOff>133349</xdr:rowOff>
    </xdr:from>
    <xdr:to>
      <xdr:col>6</xdr:col>
      <xdr:colOff>526775</xdr:colOff>
      <xdr:row>27</xdr:row>
      <xdr:rowOff>559172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612" y="8582024"/>
          <a:ext cx="3030788" cy="425823"/>
        </a:xfrm>
        <a:prstGeom prst="rect">
          <a:avLst/>
        </a:prstGeom>
      </xdr:spPr>
    </xdr:pic>
    <xdr:clientData/>
  </xdr:twoCellAnchor>
  <xdr:twoCellAnchor>
    <xdr:from>
      <xdr:col>1</xdr:col>
      <xdr:colOff>105833</xdr:colOff>
      <xdr:row>3</xdr:row>
      <xdr:rowOff>920749</xdr:rowOff>
    </xdr:from>
    <xdr:to>
      <xdr:col>6</xdr:col>
      <xdr:colOff>1002271</xdr:colOff>
      <xdr:row>3</xdr:row>
      <xdr:rowOff>1134779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229658" y="1692274"/>
          <a:ext cx="5773238" cy="2140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Rates are Subject to</a:t>
          </a:r>
          <a:r>
            <a:rPr lang="en-US" sz="11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Change Without Notice</a:t>
          </a:r>
          <a:endParaRPr lang="en-US" sz="11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592668</xdr:colOff>
      <xdr:row>1</xdr:row>
      <xdr:rowOff>105833</xdr:rowOff>
    </xdr:from>
    <xdr:to>
      <xdr:col>5</xdr:col>
      <xdr:colOff>624418</xdr:colOff>
      <xdr:row>3</xdr:row>
      <xdr:rowOff>446731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843" y="220133"/>
          <a:ext cx="2984500" cy="998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bt-ep-app\documents\Users\hunton\AppData\Local\Microsoft\Windows\Temporary%20Internet%20Files\Content.Outlook\CXWO78C0\Advance\Jay\Carlson\Quote%20Tools\Carlson%20Quote%20Tool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bt-ep-app\documents\joe.sichel\Desktop\Quote%20Tool%20-%20Advance%20Accept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ayment Factors"/>
      <sheetName val="Std Pmt"/>
      <sheetName val="Short Term"/>
      <sheetName val="App"/>
    </sheetNames>
    <sheetDataSet>
      <sheetData sheetId="0">
        <row r="29">
          <cell r="C29">
            <v>42179</v>
          </cell>
        </row>
      </sheetData>
      <sheetData sheetId="1">
        <row r="7">
          <cell r="D7">
            <v>4.4880000000000003E-2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FIRST"/>
      <sheetName val="Customer Input"/>
      <sheetName val="Payment Factors"/>
      <sheetName val="Promotional Program"/>
      <sheetName val="FMV Lease"/>
      <sheetName val="Municipal Lease"/>
      <sheetName val="Municipal"/>
      <sheetName val="Commercial Application"/>
    </sheetNames>
    <sheetDataSet>
      <sheetData sheetId="0" refreshError="1"/>
      <sheetData sheetId="1">
        <row r="26">
          <cell r="F26">
            <v>24012.15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showRowColHeaders="0" tabSelected="1" zoomScale="85" zoomScaleNormal="85" workbookViewId="0">
      <selection activeCell="B56" sqref="B56"/>
    </sheetView>
  </sheetViews>
  <sheetFormatPr defaultRowHeight="15" x14ac:dyDescent="0.25"/>
  <sheetData>
    <row r="1" spans="1:12" ht="1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 thickTop="1" x14ac:dyDescent="0.25">
      <c r="A2" s="4"/>
      <c r="B2" s="88"/>
      <c r="C2" s="89"/>
      <c r="D2" s="89"/>
      <c r="E2" s="89"/>
      <c r="F2" s="89"/>
      <c r="G2" s="89"/>
      <c r="H2" s="89"/>
      <c r="I2" s="89"/>
      <c r="J2" s="89"/>
      <c r="K2" s="90"/>
      <c r="L2" s="4"/>
    </row>
    <row r="3" spans="1:12" ht="15" customHeight="1" x14ac:dyDescent="0.25">
      <c r="A3" s="4"/>
      <c r="B3" s="91"/>
      <c r="C3" s="92"/>
      <c r="D3" s="92"/>
      <c r="E3" s="92"/>
      <c r="F3" s="92"/>
      <c r="G3" s="92"/>
      <c r="H3" s="92"/>
      <c r="I3" s="92"/>
      <c r="J3" s="92"/>
      <c r="K3" s="93"/>
      <c r="L3" s="4"/>
    </row>
    <row r="4" spans="1:12" ht="15" customHeight="1" x14ac:dyDescent="0.25">
      <c r="A4" s="4"/>
      <c r="B4" s="91"/>
      <c r="C4" s="92"/>
      <c r="D4" s="92"/>
      <c r="E4" s="92"/>
      <c r="F4" s="92"/>
      <c r="G4" s="92"/>
      <c r="H4" s="92"/>
      <c r="I4" s="92"/>
      <c r="J4" s="92"/>
      <c r="K4" s="93"/>
      <c r="L4" s="4"/>
    </row>
    <row r="5" spans="1:12" ht="15" customHeight="1" x14ac:dyDescent="0.25">
      <c r="A5" s="4"/>
      <c r="B5" s="91"/>
      <c r="C5" s="92"/>
      <c r="D5" s="92"/>
      <c r="E5" s="92"/>
      <c r="F5" s="92"/>
      <c r="G5" s="92"/>
      <c r="H5" s="92"/>
      <c r="I5" s="92"/>
      <c r="J5" s="92"/>
      <c r="K5" s="93"/>
      <c r="L5" s="4"/>
    </row>
    <row r="6" spans="1:12" ht="15" customHeight="1" x14ac:dyDescent="0.25">
      <c r="A6" s="4"/>
      <c r="B6" s="91"/>
      <c r="C6" s="92"/>
      <c r="D6" s="92"/>
      <c r="E6" s="92"/>
      <c r="F6" s="92"/>
      <c r="G6" s="92"/>
      <c r="H6" s="92"/>
      <c r="I6" s="92"/>
      <c r="J6" s="92"/>
      <c r="K6" s="93"/>
      <c r="L6" s="4"/>
    </row>
    <row r="7" spans="1:12" ht="15" customHeight="1" x14ac:dyDescent="0.25">
      <c r="A7" s="4"/>
      <c r="B7" s="254"/>
      <c r="C7" s="255"/>
      <c r="D7" s="255"/>
      <c r="E7" s="255"/>
      <c r="F7" s="255"/>
      <c r="G7" s="255"/>
      <c r="H7" s="255"/>
      <c r="I7" s="255"/>
      <c r="J7" s="255"/>
      <c r="K7" s="256"/>
      <c r="L7" s="4"/>
    </row>
    <row r="8" spans="1:12" ht="15" customHeight="1" x14ac:dyDescent="0.25">
      <c r="A8" s="4"/>
      <c r="B8" s="18"/>
      <c r="C8" s="19"/>
      <c r="D8" s="19"/>
      <c r="E8" s="19"/>
      <c r="F8" s="19"/>
      <c r="G8" s="19"/>
      <c r="H8" s="19"/>
      <c r="I8" s="19"/>
      <c r="J8" s="19"/>
      <c r="K8" s="20"/>
      <c r="L8" s="4"/>
    </row>
    <row r="9" spans="1:12" ht="15" customHeight="1" x14ac:dyDescent="0.25">
      <c r="A9" s="4"/>
      <c r="B9" s="18"/>
      <c r="C9" s="19"/>
      <c r="D9" s="19"/>
      <c r="E9" s="19"/>
      <c r="F9" s="19"/>
      <c r="G9" s="19"/>
      <c r="H9" s="19"/>
      <c r="I9" s="19"/>
      <c r="J9" s="19"/>
      <c r="K9" s="20"/>
      <c r="L9" s="4"/>
    </row>
    <row r="10" spans="1:12" ht="15" customHeight="1" x14ac:dyDescent="0.2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20"/>
      <c r="L10" s="4"/>
    </row>
    <row r="11" spans="1:12" ht="15" customHeight="1" x14ac:dyDescent="0.25">
      <c r="A11" s="4"/>
      <c r="B11" s="18"/>
      <c r="C11" s="19"/>
      <c r="D11" s="19"/>
      <c r="E11" s="19"/>
      <c r="F11" s="19"/>
      <c r="G11" s="19"/>
      <c r="H11" s="19"/>
      <c r="I11" s="19"/>
      <c r="J11" s="19"/>
      <c r="K11" s="20"/>
      <c r="L11" s="4"/>
    </row>
    <row r="12" spans="1:12" ht="15" customHeight="1" x14ac:dyDescent="0.25">
      <c r="A12" s="4"/>
      <c r="B12" s="18"/>
      <c r="C12" s="19"/>
      <c r="D12" s="19"/>
      <c r="E12" s="19"/>
      <c r="F12" s="19"/>
      <c r="G12" s="19"/>
      <c r="H12" s="19"/>
      <c r="I12" s="19"/>
      <c r="J12" s="19"/>
      <c r="K12" s="20"/>
      <c r="L12" s="4"/>
    </row>
    <row r="13" spans="1:12" ht="15" customHeight="1" x14ac:dyDescent="0.25">
      <c r="A13" s="4"/>
      <c r="B13" s="18"/>
      <c r="C13" s="19"/>
      <c r="D13" s="19"/>
      <c r="E13" s="19"/>
      <c r="F13" s="19"/>
      <c r="G13" s="19"/>
      <c r="H13" s="19"/>
      <c r="I13" s="19"/>
      <c r="J13" s="19"/>
      <c r="K13" s="20"/>
      <c r="L13" s="4"/>
    </row>
    <row r="14" spans="1:12" ht="15" customHeight="1" x14ac:dyDescent="0.25">
      <c r="A14" s="4"/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4"/>
    </row>
    <row r="15" spans="1:12" ht="15" customHeight="1" x14ac:dyDescent="0.25">
      <c r="A15" s="4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4"/>
    </row>
    <row r="16" spans="1:12" ht="15" customHeight="1" x14ac:dyDescent="0.25">
      <c r="A16" s="4"/>
      <c r="B16" s="18"/>
      <c r="C16" s="19"/>
      <c r="D16" s="19"/>
      <c r="E16" s="19"/>
      <c r="F16" s="19"/>
      <c r="G16" s="19"/>
      <c r="H16" s="19"/>
      <c r="I16" s="19"/>
      <c r="J16" s="19"/>
      <c r="K16" s="20"/>
      <c r="L16" s="4"/>
    </row>
    <row r="17" spans="2:11" ht="15" customHeight="1" x14ac:dyDescent="0.25">
      <c r="B17" s="18"/>
      <c r="C17" s="19"/>
      <c r="D17" s="19"/>
      <c r="E17" s="19"/>
      <c r="F17" s="19"/>
      <c r="G17" s="19"/>
      <c r="H17" s="19"/>
      <c r="I17" s="19"/>
      <c r="J17" s="19"/>
      <c r="K17" s="20"/>
    </row>
    <row r="18" spans="2:11" ht="15" customHeight="1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20"/>
    </row>
    <row r="19" spans="2:11" ht="15" customHeight="1" x14ac:dyDescent="0.25">
      <c r="B19" s="18"/>
      <c r="C19" s="19"/>
      <c r="D19" s="19"/>
      <c r="E19" s="19"/>
      <c r="F19" s="19"/>
      <c r="G19" s="19"/>
      <c r="H19" s="19"/>
      <c r="I19" s="19"/>
      <c r="J19" s="19"/>
      <c r="K19" s="20"/>
    </row>
    <row r="20" spans="2:11" ht="15" customHeight="1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20"/>
    </row>
    <row r="21" spans="2:11" ht="15" customHeight="1" x14ac:dyDescent="0.25">
      <c r="B21" s="18"/>
      <c r="C21" s="19"/>
      <c r="D21" s="19"/>
      <c r="E21" s="19"/>
      <c r="F21" s="19"/>
      <c r="G21" s="19"/>
      <c r="H21" s="19"/>
      <c r="I21" s="19"/>
      <c r="J21" s="19"/>
      <c r="K21" s="20"/>
    </row>
    <row r="22" spans="2:11" ht="15" customHeight="1" x14ac:dyDescent="0.25"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2:11" ht="15" customHeight="1" x14ac:dyDescent="0.25">
      <c r="B23" s="18"/>
      <c r="C23" s="19"/>
      <c r="D23" s="19"/>
      <c r="E23" s="19"/>
      <c r="F23" s="19"/>
      <c r="G23" s="19"/>
      <c r="H23" s="19"/>
      <c r="I23" s="19"/>
      <c r="J23" s="19"/>
      <c r="K23" s="20"/>
    </row>
    <row r="24" spans="2:11" ht="15" customHeight="1" x14ac:dyDescent="0.25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 ht="15" customHeight="1" x14ac:dyDescent="0.25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 ht="15" customHeight="1" x14ac:dyDescent="0.25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1" ht="15" customHeight="1" x14ac:dyDescent="0.25">
      <c r="B27" s="18"/>
      <c r="C27" s="19"/>
      <c r="D27" s="19"/>
      <c r="E27" s="19"/>
      <c r="F27" s="19"/>
      <c r="G27" s="19"/>
      <c r="H27" s="19"/>
      <c r="I27" s="19"/>
      <c r="J27" s="19"/>
      <c r="K27" s="20"/>
    </row>
    <row r="28" spans="2:11" ht="15" customHeight="1" x14ac:dyDescent="0.25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 ht="15" customHeight="1" x14ac:dyDescent="0.25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 ht="15" customHeigh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15" customHeight="1" x14ac:dyDescent="0.25">
      <c r="B31" s="18"/>
      <c r="C31" s="19"/>
      <c r="D31" s="19"/>
      <c r="E31" s="19"/>
      <c r="F31" s="19"/>
      <c r="G31" s="19"/>
      <c r="H31" s="19"/>
      <c r="I31" s="19"/>
      <c r="J31" s="19"/>
      <c r="K31" s="20"/>
    </row>
    <row r="32" spans="2:11" ht="15" customHeight="1" x14ac:dyDescent="0.25">
      <c r="B32" s="18"/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15" customHeight="1" x14ac:dyDescent="0.25">
      <c r="B33" s="18"/>
      <c r="C33" s="19"/>
      <c r="D33" s="19"/>
      <c r="E33" s="19"/>
      <c r="F33" s="19"/>
      <c r="G33" s="19"/>
      <c r="H33" s="19"/>
      <c r="I33" s="19"/>
      <c r="J33" s="19"/>
      <c r="K33" s="20"/>
    </row>
    <row r="34" spans="2:11" ht="15" customHeight="1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20"/>
    </row>
    <row r="35" spans="2:11" ht="15" customHeight="1" x14ac:dyDescent="0.25">
      <c r="B35" s="18"/>
      <c r="C35" s="19"/>
      <c r="D35" s="19"/>
      <c r="E35" s="19"/>
      <c r="F35" s="19"/>
      <c r="G35" s="19"/>
      <c r="H35" s="19"/>
      <c r="I35" s="19"/>
      <c r="J35" s="19"/>
      <c r="K35" s="20"/>
    </row>
    <row r="36" spans="2:11" ht="15" customHeight="1" x14ac:dyDescent="0.25">
      <c r="B36" s="18"/>
      <c r="C36" s="19"/>
      <c r="D36" s="19"/>
      <c r="E36" s="19"/>
      <c r="F36" s="19"/>
      <c r="G36" s="19"/>
      <c r="H36" s="19"/>
      <c r="I36" s="19"/>
      <c r="J36" s="19"/>
      <c r="K36" s="20"/>
    </row>
    <row r="37" spans="2:11" ht="15" customHeight="1" x14ac:dyDescent="0.25">
      <c r="B37" s="18"/>
      <c r="C37" s="19"/>
      <c r="D37" s="19"/>
      <c r="E37" s="19"/>
      <c r="F37" s="19"/>
      <c r="G37" s="19"/>
      <c r="H37" s="19"/>
      <c r="I37" s="19"/>
      <c r="J37" s="19"/>
      <c r="K37" s="20"/>
    </row>
    <row r="38" spans="2:11" ht="15" customHeight="1" x14ac:dyDescent="0.25">
      <c r="B38" s="18"/>
      <c r="C38" s="19"/>
      <c r="D38" s="19"/>
      <c r="E38" s="19"/>
      <c r="F38" s="19"/>
      <c r="G38" s="19"/>
      <c r="H38" s="19"/>
      <c r="I38" s="19"/>
      <c r="J38" s="19"/>
      <c r="K38" s="20"/>
    </row>
    <row r="39" spans="2:11" ht="15" customHeight="1" x14ac:dyDescent="0.25">
      <c r="B39" s="18"/>
      <c r="C39" s="19"/>
      <c r="D39" s="19"/>
      <c r="E39" s="19"/>
      <c r="F39" s="19"/>
      <c r="G39" s="19"/>
      <c r="H39" s="19"/>
      <c r="I39" s="19"/>
      <c r="J39" s="19"/>
      <c r="K39" s="20"/>
    </row>
    <row r="40" spans="2:11" ht="15" customHeight="1" x14ac:dyDescent="0.25">
      <c r="B40" s="18"/>
      <c r="C40" s="19"/>
      <c r="D40" s="19"/>
      <c r="E40" s="19"/>
      <c r="F40" s="19"/>
      <c r="G40" s="19"/>
      <c r="H40" s="19"/>
      <c r="I40" s="19"/>
      <c r="J40" s="19"/>
      <c r="K40" s="20"/>
    </row>
    <row r="41" spans="2:11" ht="15" customHeight="1" x14ac:dyDescent="0.25">
      <c r="B41" s="18"/>
      <c r="C41" s="19"/>
      <c r="D41" s="19"/>
      <c r="E41" s="19"/>
      <c r="F41" s="19"/>
      <c r="G41" s="19"/>
      <c r="H41" s="19"/>
      <c r="I41" s="19"/>
      <c r="J41" s="19"/>
      <c r="K41" s="20"/>
    </row>
    <row r="42" spans="2:11" ht="15" customHeight="1" x14ac:dyDescent="0.25">
      <c r="B42" s="32"/>
      <c r="C42" s="33"/>
      <c r="D42" s="33"/>
      <c r="E42" s="33"/>
      <c r="F42" s="33"/>
      <c r="G42" s="33"/>
      <c r="H42" s="33"/>
      <c r="I42" s="33"/>
      <c r="J42" s="33"/>
      <c r="K42" s="34"/>
    </row>
    <row r="43" spans="2:11" ht="15" customHeight="1" x14ac:dyDescent="0.25">
      <c r="B43" s="254"/>
      <c r="C43" s="255"/>
      <c r="D43" s="255"/>
      <c r="E43" s="255"/>
      <c r="F43" s="255"/>
      <c r="G43" s="255"/>
      <c r="H43" s="255"/>
      <c r="I43" s="255"/>
      <c r="J43" s="255"/>
      <c r="K43" s="256"/>
    </row>
    <row r="44" spans="2:11" ht="15" customHeight="1" x14ac:dyDescent="0.25">
      <c r="B44" s="254"/>
      <c r="C44" s="255"/>
      <c r="D44" s="255"/>
      <c r="E44" s="255"/>
      <c r="F44" s="255"/>
      <c r="G44" s="255"/>
      <c r="H44" s="255"/>
      <c r="I44" s="255"/>
      <c r="J44" s="255"/>
      <c r="K44" s="256"/>
    </row>
    <row r="45" spans="2:11" ht="15" customHeight="1" thickBot="1" x14ac:dyDescent="0.3">
      <c r="B45" s="257"/>
      <c r="C45" s="258"/>
      <c r="D45" s="258"/>
      <c r="E45" s="258"/>
      <c r="F45" s="258"/>
      <c r="G45" s="258"/>
      <c r="H45" s="258"/>
      <c r="I45" s="258"/>
      <c r="J45" s="258"/>
      <c r="K45" s="259"/>
    </row>
    <row r="46" spans="2:11" ht="15.75" thickTop="1" x14ac:dyDescent="0.25"/>
  </sheetData>
  <sheetProtection algorithmName="SHA-512" hashValue="lE+vLc4AJqKzjqFfFg4iiSpKFgIzJ8wv8Xj3Lu4E43XGt8eQxnIYK2Az1U6Mv/F3UWK3S/NsMFHe5ugxqcFEGw==" saltValue="bE8fkIAh8QC7Bza/tXu9Mg==" spinCount="100000" sheet="1" objects="1" scenarios="1" selectLockedCells="1"/>
  <pageMargins left="0.7" right="0.7" top="0.75" bottom="0.75" header="0.3" footer="0.3"/>
  <pageSetup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showGridLines="0" showRowColHeaders="0" topLeftCell="A4" zoomScale="115" zoomScaleNormal="115" workbookViewId="0">
      <selection activeCell="B11" sqref="B11:H11"/>
    </sheetView>
  </sheetViews>
  <sheetFormatPr defaultRowHeight="15" x14ac:dyDescent="0.25"/>
  <cols>
    <col min="1" max="1" width="6.5703125" customWidth="1"/>
    <col min="2" max="17" width="7.28515625" customWidth="1"/>
    <col min="18" max="18" width="12.7109375" customWidth="1"/>
    <col min="19" max="26" width="7.28515625" customWidth="1"/>
  </cols>
  <sheetData>
    <row r="1" spans="1:29" ht="3.75" customHeight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1" customHeight="1" thickTop="1" x14ac:dyDescent="0.35">
      <c r="A2" s="21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21"/>
      <c r="T2" s="21"/>
      <c r="U2" s="21"/>
      <c r="V2" s="5"/>
      <c r="W2" s="5"/>
      <c r="X2" s="5"/>
      <c r="Y2" s="5"/>
      <c r="Z2" s="5"/>
      <c r="AA2" s="5"/>
      <c r="AB2" s="5"/>
    </row>
    <row r="3" spans="1:29" ht="12.6" customHeight="1" x14ac:dyDescent="0.35">
      <c r="A3" s="2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21"/>
      <c r="T3" s="21"/>
      <c r="U3" s="21"/>
      <c r="V3" s="5"/>
      <c r="W3" s="5"/>
      <c r="X3" s="5"/>
      <c r="Y3" s="5"/>
      <c r="Z3" s="5"/>
      <c r="AA3" s="5"/>
      <c r="AB3" s="5"/>
    </row>
    <row r="4" spans="1:29" ht="12.6" customHeight="1" x14ac:dyDescent="0.35">
      <c r="A4" s="2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21"/>
      <c r="T4" s="21"/>
      <c r="U4" s="21"/>
      <c r="V4" s="5"/>
      <c r="W4" s="5"/>
      <c r="X4" s="5"/>
      <c r="Y4" s="5"/>
      <c r="Z4" s="5"/>
      <c r="AA4" s="5"/>
      <c r="AB4" s="5"/>
    </row>
    <row r="5" spans="1:29" s="21" customFormat="1" ht="16.5" customHeight="1" x14ac:dyDescent="0.25">
      <c r="B5" s="619" t="s">
        <v>25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1"/>
    </row>
    <row r="6" spans="1:29" s="21" customFormat="1" ht="14.1" customHeight="1" x14ac:dyDescent="0.25">
      <c r="B6" s="723" t="s">
        <v>26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5"/>
      <c r="P6" s="726" t="s">
        <v>101</v>
      </c>
      <c r="Q6" s="724"/>
      <c r="R6" s="727"/>
    </row>
    <row r="7" spans="1:29" ht="24.95" customHeight="1" x14ac:dyDescent="0.25">
      <c r="A7" s="21"/>
      <c r="B7" s="728" t="str">
        <f>IF('Customer Input'!F9&gt;0,'Customer Input'!F9," ")</f>
        <v xml:space="preserve"> 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30"/>
      <c r="P7" s="682" t="str">
        <f>IF('Customer Input'!F14&gt;0,'Customer Input'!F14," ")</f>
        <v xml:space="preserve"> </v>
      </c>
      <c r="Q7" s="680"/>
      <c r="R7" s="731"/>
      <c r="S7" s="21"/>
      <c r="T7" s="21"/>
      <c r="U7" s="21"/>
      <c r="V7" s="5"/>
      <c r="W7" s="5"/>
      <c r="X7" s="5"/>
      <c r="Y7" s="5"/>
      <c r="Z7" s="5"/>
      <c r="AA7" s="5"/>
      <c r="AB7" s="5"/>
    </row>
    <row r="8" spans="1:29" s="21" customFormat="1" ht="14.1" customHeight="1" x14ac:dyDescent="0.25">
      <c r="B8" s="716" t="s">
        <v>27</v>
      </c>
      <c r="C8" s="554"/>
      <c r="D8" s="554"/>
      <c r="E8" s="554"/>
      <c r="F8" s="554"/>
      <c r="G8" s="554"/>
      <c r="H8" s="717"/>
      <c r="I8" s="553" t="s">
        <v>13</v>
      </c>
      <c r="J8" s="554"/>
      <c r="K8" s="554"/>
      <c r="L8" s="717"/>
      <c r="M8" s="553" t="s">
        <v>28</v>
      </c>
      <c r="N8" s="554"/>
      <c r="O8" s="717"/>
      <c r="P8" s="553" t="s">
        <v>29</v>
      </c>
      <c r="Q8" s="554"/>
      <c r="R8" s="555"/>
    </row>
    <row r="9" spans="1:29" ht="24.95" customHeight="1" x14ac:dyDescent="0.25">
      <c r="A9" s="94"/>
      <c r="B9" s="718" t="str">
        <f>IF('Customer Input'!F10&gt;0,'Customer Input'!F10," ")</f>
        <v xml:space="preserve"> </v>
      </c>
      <c r="C9" s="719"/>
      <c r="D9" s="719"/>
      <c r="E9" s="719"/>
      <c r="F9" s="719"/>
      <c r="G9" s="719"/>
      <c r="H9" s="720"/>
      <c r="I9" s="721" t="str">
        <f>IF('Customer Input'!F11&gt;0,'Customer Input'!F11," ")</f>
        <v xml:space="preserve"> </v>
      </c>
      <c r="J9" s="699"/>
      <c r="K9" s="699"/>
      <c r="L9" s="700"/>
      <c r="M9" s="721" t="str">
        <f>IF('Customer Input'!F12&gt;0,'Customer Input'!F12," ")</f>
        <v xml:space="preserve"> </v>
      </c>
      <c r="N9" s="699"/>
      <c r="O9" s="700"/>
      <c r="P9" s="721" t="str">
        <f>IF('Customer Input'!F13&gt;0,'Customer Input'!F13," ")</f>
        <v xml:space="preserve"> </v>
      </c>
      <c r="Q9" s="699"/>
      <c r="R9" s="722"/>
      <c r="S9" s="21"/>
      <c r="T9" s="21"/>
      <c r="U9" s="21"/>
      <c r="V9" s="5"/>
      <c r="W9" s="5"/>
      <c r="X9" s="5"/>
      <c r="Y9" s="5"/>
      <c r="Z9" s="5"/>
      <c r="AA9" s="5"/>
      <c r="AB9" s="5"/>
    </row>
    <row r="10" spans="1:29" s="21" customFormat="1" ht="14.1" customHeight="1" x14ac:dyDescent="0.25">
      <c r="B10" s="723" t="s">
        <v>30</v>
      </c>
      <c r="C10" s="724"/>
      <c r="D10" s="724"/>
      <c r="E10" s="724"/>
      <c r="F10" s="724"/>
      <c r="G10" s="724"/>
      <c r="H10" s="725"/>
      <c r="I10" s="726" t="s">
        <v>13</v>
      </c>
      <c r="J10" s="724"/>
      <c r="K10" s="724"/>
      <c r="L10" s="725"/>
      <c r="M10" s="726" t="s">
        <v>12</v>
      </c>
      <c r="N10" s="724"/>
      <c r="O10" s="725"/>
      <c r="P10" s="726" t="s">
        <v>29</v>
      </c>
      <c r="Q10" s="724"/>
      <c r="R10" s="727"/>
      <c r="Y10" s="22"/>
      <c r="Z10" s="22"/>
      <c r="AA10" s="22"/>
    </row>
    <row r="11" spans="1:29" ht="24.95" customHeight="1" x14ac:dyDescent="0.25">
      <c r="A11" s="21"/>
      <c r="B11" s="714"/>
      <c r="C11" s="677"/>
      <c r="D11" s="677"/>
      <c r="E11" s="677"/>
      <c r="F11" s="677"/>
      <c r="G11" s="677"/>
      <c r="H11" s="715"/>
      <c r="I11" s="676"/>
      <c r="J11" s="677"/>
      <c r="K11" s="677"/>
      <c r="L11" s="715"/>
      <c r="M11" s="676"/>
      <c r="N11" s="677"/>
      <c r="O11" s="715"/>
      <c r="P11" s="676"/>
      <c r="Q11" s="677"/>
      <c r="R11" s="678"/>
      <c r="S11" s="21"/>
      <c r="T11" s="21"/>
      <c r="U11" s="21"/>
      <c r="V11" s="5"/>
      <c r="W11" s="5"/>
      <c r="X11" s="5"/>
      <c r="Y11" s="10"/>
      <c r="Z11" s="10"/>
      <c r="AA11" s="10"/>
      <c r="AB11" s="5"/>
    </row>
    <row r="12" spans="1:29" s="21" customFormat="1" ht="13.5" customHeight="1" x14ac:dyDescent="0.25">
      <c r="B12" s="716" t="s">
        <v>31</v>
      </c>
      <c r="C12" s="554"/>
      <c r="D12" s="554"/>
      <c r="E12" s="554"/>
      <c r="F12" s="554"/>
      <c r="G12" s="554"/>
      <c r="H12" s="717"/>
      <c r="I12" s="553" t="s">
        <v>13</v>
      </c>
      <c r="J12" s="554"/>
      <c r="K12" s="554"/>
      <c r="L12" s="717"/>
      <c r="M12" s="553" t="s">
        <v>12</v>
      </c>
      <c r="N12" s="554"/>
      <c r="O12" s="717"/>
      <c r="P12" s="553" t="s">
        <v>29</v>
      </c>
      <c r="Q12" s="554"/>
      <c r="R12" s="555"/>
      <c r="Y12" s="22"/>
      <c r="Z12" s="22"/>
      <c r="AA12" s="22"/>
    </row>
    <row r="13" spans="1:29" ht="24.95" customHeight="1" x14ac:dyDescent="0.25">
      <c r="A13" s="21"/>
      <c r="B13" s="704"/>
      <c r="C13" s="654"/>
      <c r="D13" s="654"/>
      <c r="E13" s="654"/>
      <c r="F13" s="654"/>
      <c r="G13" s="654"/>
      <c r="H13" s="705"/>
      <c r="I13" s="653"/>
      <c r="J13" s="654"/>
      <c r="K13" s="654"/>
      <c r="L13" s="705"/>
      <c r="M13" s="653"/>
      <c r="N13" s="654"/>
      <c r="O13" s="705"/>
      <c r="P13" s="653"/>
      <c r="Q13" s="654"/>
      <c r="R13" s="655"/>
      <c r="S13" s="21"/>
      <c r="T13" s="21"/>
      <c r="U13" s="21"/>
      <c r="V13" s="5"/>
      <c r="W13" s="5"/>
      <c r="X13" s="5"/>
      <c r="Y13" s="10"/>
      <c r="Z13" s="10"/>
      <c r="AA13" s="10"/>
      <c r="AB13" s="5"/>
    </row>
    <row r="14" spans="1:29" ht="14.1" customHeight="1" x14ac:dyDescent="0.25">
      <c r="A14" s="21"/>
      <c r="B14" s="541" t="s">
        <v>32</v>
      </c>
      <c r="C14" s="542"/>
      <c r="D14" s="542"/>
      <c r="E14" s="165"/>
      <c r="F14" s="165"/>
      <c r="G14" s="165"/>
      <c r="H14" s="165"/>
      <c r="I14" s="165"/>
      <c r="J14" s="165"/>
      <c r="K14" s="165"/>
      <c r="L14" s="165"/>
      <c r="M14" s="165"/>
      <c r="N14" s="166"/>
      <c r="O14" s="706" t="s">
        <v>33</v>
      </c>
      <c r="P14" s="707"/>
      <c r="Q14" s="707"/>
      <c r="R14" s="710"/>
      <c r="S14" s="21"/>
      <c r="T14" s="21"/>
      <c r="U14" s="21"/>
      <c r="V14" s="5"/>
      <c r="W14" s="5"/>
      <c r="X14" s="5"/>
      <c r="Y14" s="10"/>
      <c r="Z14" s="10"/>
      <c r="AA14" s="10"/>
      <c r="AB14" s="5"/>
    </row>
    <row r="15" spans="1:29" ht="18.75" customHeight="1" x14ac:dyDescent="0.25">
      <c r="A15" s="21"/>
      <c r="B15" s="712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713"/>
      <c r="O15" s="708"/>
      <c r="P15" s="709"/>
      <c r="Q15" s="709"/>
      <c r="R15" s="711"/>
      <c r="S15" s="21"/>
      <c r="T15" s="21"/>
      <c r="U15" s="21"/>
      <c r="V15" s="5"/>
      <c r="W15" s="5"/>
      <c r="X15" s="5"/>
      <c r="Y15" s="10"/>
      <c r="Z15" s="10"/>
      <c r="AA15" s="10"/>
      <c r="AB15" s="5"/>
    </row>
    <row r="16" spans="1:29" s="21" customFormat="1" ht="13.5" customHeight="1" x14ac:dyDescent="0.25">
      <c r="B16" s="549" t="s">
        <v>34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1"/>
      <c r="M16" s="552" t="s">
        <v>35</v>
      </c>
      <c r="N16" s="550"/>
      <c r="O16" s="550"/>
      <c r="P16" s="550"/>
      <c r="Q16" s="550"/>
      <c r="R16" s="697"/>
      <c r="Y16" s="22"/>
      <c r="Z16" s="22"/>
      <c r="AA16" s="22"/>
    </row>
    <row r="17" spans="1:32" ht="24.95" customHeight="1" x14ac:dyDescent="0.25">
      <c r="A17" s="21"/>
      <c r="B17" s="698" t="str">
        <f>IF('Customer Input'!F18&gt;0,'Customer Input'!F18," ")</f>
        <v xml:space="preserve"> </v>
      </c>
      <c r="C17" s="699"/>
      <c r="D17" s="699"/>
      <c r="E17" s="699"/>
      <c r="F17" s="699"/>
      <c r="G17" s="699"/>
      <c r="H17" s="699"/>
      <c r="I17" s="699"/>
      <c r="J17" s="699"/>
      <c r="K17" s="699"/>
      <c r="L17" s="700"/>
      <c r="M17" s="701"/>
      <c r="N17" s="702"/>
      <c r="O17" s="702"/>
      <c r="P17" s="702"/>
      <c r="Q17" s="702"/>
      <c r="R17" s="703"/>
      <c r="S17" s="21"/>
      <c r="T17" s="21"/>
      <c r="U17" s="21"/>
      <c r="V17" s="5"/>
      <c r="W17" s="5"/>
      <c r="X17" s="5"/>
      <c r="Y17" s="10"/>
      <c r="Z17" s="10"/>
      <c r="AA17" s="10"/>
      <c r="AB17" s="5"/>
    </row>
    <row r="18" spans="1:32" s="21" customFormat="1" ht="14.1" customHeight="1" x14ac:dyDescent="0.25">
      <c r="B18" s="541" t="s">
        <v>102</v>
      </c>
      <c r="C18" s="542"/>
      <c r="D18" s="542"/>
      <c r="E18" s="542"/>
      <c r="F18" s="543"/>
      <c r="G18" s="544" t="s">
        <v>36</v>
      </c>
      <c r="H18" s="542"/>
      <c r="I18" s="542"/>
      <c r="J18" s="542"/>
      <c r="K18" s="543"/>
      <c r="L18" s="544" t="s">
        <v>37</v>
      </c>
      <c r="M18" s="542"/>
      <c r="N18" s="542"/>
      <c r="O18" s="542"/>
      <c r="P18" s="542"/>
      <c r="Q18" s="542"/>
      <c r="R18" s="545"/>
      <c r="Y18" s="22"/>
      <c r="Z18" s="22"/>
      <c r="AA18" s="22"/>
    </row>
    <row r="19" spans="1:32" ht="24.95" customHeight="1" x14ac:dyDescent="0.25">
      <c r="A19" s="21"/>
      <c r="B19" s="679" t="str">
        <f>IF('Customer Input'!F19&gt;0,'Customer Input'!F19," ")</f>
        <v xml:space="preserve"> </v>
      </c>
      <c r="C19" s="680"/>
      <c r="D19" s="680"/>
      <c r="E19" s="680"/>
      <c r="F19" s="681"/>
      <c r="G19" s="682" t="str">
        <f>IF('Customer Input'!F20&gt;0,'Customer Input'!F20," ")</f>
        <v xml:space="preserve"> </v>
      </c>
      <c r="H19" s="680"/>
      <c r="I19" s="680"/>
      <c r="J19" s="680"/>
      <c r="K19" s="681"/>
      <c r="L19" s="683" t="str">
        <f>IF('Customer Input'!F21&gt;0,'Customer Input'!F21," ")</f>
        <v xml:space="preserve"> </v>
      </c>
      <c r="M19" s="684"/>
      <c r="N19" s="684"/>
      <c r="O19" s="684"/>
      <c r="P19" s="684"/>
      <c r="Q19" s="684"/>
      <c r="R19" s="685"/>
      <c r="S19" s="21"/>
      <c r="T19" s="21"/>
      <c r="U19" s="21"/>
      <c r="V19" s="5"/>
      <c r="W19" s="5"/>
      <c r="X19" s="5"/>
      <c r="Y19" s="5"/>
      <c r="Z19" s="5"/>
      <c r="AA19" s="5"/>
      <c r="AB19" s="5"/>
    </row>
    <row r="20" spans="1:32" ht="26.1" customHeight="1" x14ac:dyDescent="0.25">
      <c r="A20" s="21"/>
      <c r="B20" s="686" t="s">
        <v>38</v>
      </c>
      <c r="C20" s="687"/>
      <c r="D20" s="687"/>
      <c r="E20" s="688"/>
      <c r="F20" s="688"/>
      <c r="G20" s="688"/>
      <c r="H20" s="689"/>
      <c r="I20" s="690" t="s">
        <v>39</v>
      </c>
      <c r="J20" s="691"/>
      <c r="K20" s="692" t="str">
        <f>IF('Customer Input'!F15&gt;0,'Customer Input'!F15," ")</f>
        <v xml:space="preserve"> </v>
      </c>
      <c r="L20" s="692"/>
      <c r="M20" s="693"/>
      <c r="N20" s="694" t="s">
        <v>40</v>
      </c>
      <c r="O20" s="695"/>
      <c r="P20" s="692" t="str">
        <f>IF('Customer Input'!F16&gt;0,'Customer Input'!F16," ")</f>
        <v xml:space="preserve"> </v>
      </c>
      <c r="Q20" s="692"/>
      <c r="R20" s="696"/>
      <c r="S20" s="21"/>
      <c r="T20" s="21"/>
      <c r="U20" s="21"/>
      <c r="V20" s="5"/>
      <c r="W20" s="5"/>
      <c r="X20" s="5"/>
      <c r="Y20" s="5"/>
      <c r="Z20" s="5"/>
      <c r="AA20" s="5"/>
      <c r="AB20" s="5"/>
    </row>
    <row r="21" spans="1:32" ht="17.100000000000001" customHeight="1" x14ac:dyDescent="0.25">
      <c r="A21" s="5"/>
      <c r="B21" s="668" t="s">
        <v>41</v>
      </c>
      <c r="C21" s="669"/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70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2" ht="14.1" customHeight="1" x14ac:dyDescent="0.25">
      <c r="A22" s="5"/>
      <c r="B22" s="671" t="s">
        <v>42</v>
      </c>
      <c r="C22" s="672"/>
      <c r="D22" s="672"/>
      <c r="E22" s="672"/>
      <c r="F22" s="672"/>
      <c r="G22" s="673"/>
      <c r="H22" s="674" t="s">
        <v>43</v>
      </c>
      <c r="I22" s="672"/>
      <c r="J22" s="672"/>
      <c r="K22" s="672"/>
      <c r="L22" s="672"/>
      <c r="M22" s="673"/>
      <c r="N22" s="660" t="s">
        <v>13</v>
      </c>
      <c r="O22" s="675"/>
      <c r="P22" s="675"/>
      <c r="Q22" s="675"/>
      <c r="R22" s="661"/>
      <c r="S22" s="11"/>
      <c r="T22" s="5"/>
      <c r="U22" s="5"/>
      <c r="V22" s="5"/>
      <c r="W22" s="5"/>
      <c r="X22" s="5"/>
      <c r="Y22" s="5"/>
      <c r="Z22" s="5"/>
      <c r="AA22" s="5"/>
      <c r="AB22" s="5"/>
    </row>
    <row r="23" spans="1:32" ht="24.95" customHeight="1" x14ac:dyDescent="0.25">
      <c r="A23" s="5"/>
      <c r="B23" s="662"/>
      <c r="C23" s="663"/>
      <c r="D23" s="663"/>
      <c r="E23" s="663"/>
      <c r="F23" s="663"/>
      <c r="G23" s="664"/>
      <c r="H23" s="665"/>
      <c r="I23" s="663"/>
      <c r="J23" s="663"/>
      <c r="K23" s="663"/>
      <c r="L23" s="663"/>
      <c r="M23" s="664"/>
      <c r="N23" s="676"/>
      <c r="O23" s="677"/>
      <c r="P23" s="677"/>
      <c r="Q23" s="677"/>
      <c r="R23" s="678"/>
      <c r="S23" s="11"/>
      <c r="T23" s="5"/>
      <c r="U23" s="5"/>
      <c r="V23" s="5"/>
      <c r="W23" s="5"/>
      <c r="X23" s="5"/>
      <c r="Y23" s="5"/>
      <c r="Z23" s="5"/>
      <c r="AA23" s="5"/>
      <c r="AB23" s="5"/>
    </row>
    <row r="24" spans="1:32" ht="14.1" customHeight="1" x14ac:dyDescent="0.25">
      <c r="A24" s="5"/>
      <c r="B24" s="656" t="s">
        <v>12</v>
      </c>
      <c r="C24" s="657"/>
      <c r="D24" s="657"/>
      <c r="E24" s="657"/>
      <c r="F24" s="657"/>
      <c r="G24" s="658"/>
      <c r="H24" s="659" t="s">
        <v>11</v>
      </c>
      <c r="I24" s="657"/>
      <c r="J24" s="657"/>
      <c r="K24" s="658"/>
      <c r="L24" s="659" t="s">
        <v>0</v>
      </c>
      <c r="M24" s="657"/>
      <c r="N24" s="657"/>
      <c r="O24" s="657"/>
      <c r="P24" s="658"/>
      <c r="Q24" s="660" t="s">
        <v>44</v>
      </c>
      <c r="R24" s="661"/>
      <c r="S24" s="11"/>
      <c r="T24" s="5"/>
      <c r="U24" s="5"/>
      <c r="V24" s="5"/>
      <c r="W24" s="5"/>
      <c r="X24" s="5"/>
      <c r="Y24" s="5"/>
      <c r="Z24" s="5"/>
      <c r="AA24" s="5"/>
      <c r="AB24" s="5"/>
    </row>
    <row r="25" spans="1:32" ht="24.95" customHeight="1" x14ac:dyDescent="0.25">
      <c r="A25" s="5"/>
      <c r="B25" s="662"/>
      <c r="C25" s="663"/>
      <c r="D25" s="663"/>
      <c r="E25" s="663"/>
      <c r="F25" s="663"/>
      <c r="G25" s="664"/>
      <c r="H25" s="665"/>
      <c r="I25" s="663"/>
      <c r="J25" s="663"/>
      <c r="K25" s="664"/>
      <c r="L25" s="665"/>
      <c r="M25" s="663"/>
      <c r="N25" s="663"/>
      <c r="O25" s="663"/>
      <c r="P25" s="664"/>
      <c r="Q25" s="666"/>
      <c r="R25" s="667"/>
      <c r="S25" s="5"/>
      <c r="T25" s="5"/>
      <c r="U25" s="5"/>
      <c r="V25" s="5"/>
      <c r="W25" s="5"/>
      <c r="X25" s="5"/>
      <c r="Y25" s="5"/>
      <c r="Z25" s="5"/>
      <c r="AA25" s="10"/>
      <c r="AB25" s="10"/>
      <c r="AC25" s="1"/>
      <c r="AD25" s="1"/>
    </row>
    <row r="26" spans="1:32" ht="14.1" customHeight="1" x14ac:dyDescent="0.25">
      <c r="A26" s="5"/>
      <c r="B26" s="649" t="s">
        <v>45</v>
      </c>
      <c r="C26" s="650"/>
      <c r="D26" s="650"/>
      <c r="E26" s="650"/>
      <c r="F26" s="650"/>
      <c r="G26" s="651"/>
      <c r="H26" s="652" t="s">
        <v>43</v>
      </c>
      <c r="I26" s="650"/>
      <c r="J26" s="650"/>
      <c r="K26" s="650"/>
      <c r="L26" s="650"/>
      <c r="M26" s="651"/>
      <c r="N26" s="636" t="s">
        <v>13</v>
      </c>
      <c r="O26" s="634"/>
      <c r="P26" s="634"/>
      <c r="Q26" s="634"/>
      <c r="R26" s="637"/>
      <c r="S26" s="11"/>
      <c r="T26" s="5"/>
      <c r="U26" s="5"/>
      <c r="V26" s="5"/>
      <c r="W26" s="5"/>
      <c r="X26" s="5"/>
      <c r="Y26" s="5"/>
      <c r="Z26" s="5"/>
      <c r="AA26" s="5"/>
      <c r="AB26" s="5"/>
    </row>
    <row r="27" spans="1:32" ht="24.95" customHeight="1" x14ac:dyDescent="0.25">
      <c r="A27" s="5"/>
      <c r="B27" s="638"/>
      <c r="C27" s="639"/>
      <c r="D27" s="639"/>
      <c r="E27" s="639"/>
      <c r="F27" s="639"/>
      <c r="G27" s="640"/>
      <c r="H27" s="641"/>
      <c r="I27" s="639"/>
      <c r="J27" s="639"/>
      <c r="K27" s="639"/>
      <c r="L27" s="639"/>
      <c r="M27" s="640"/>
      <c r="N27" s="653"/>
      <c r="O27" s="654"/>
      <c r="P27" s="654"/>
      <c r="Q27" s="654"/>
      <c r="R27" s="655"/>
      <c r="S27" s="11"/>
      <c r="T27" s="5"/>
      <c r="U27" s="5"/>
      <c r="V27" s="5"/>
      <c r="W27" s="5"/>
      <c r="X27" s="5"/>
      <c r="Y27" s="5"/>
      <c r="Z27" s="5"/>
      <c r="AA27" s="5"/>
      <c r="AB27" s="5"/>
    </row>
    <row r="28" spans="1:32" ht="14.1" customHeight="1" x14ac:dyDescent="0.25">
      <c r="A28" s="5"/>
      <c r="B28" s="633" t="s">
        <v>12</v>
      </c>
      <c r="C28" s="634"/>
      <c r="D28" s="634"/>
      <c r="E28" s="634"/>
      <c r="F28" s="634"/>
      <c r="G28" s="635"/>
      <c r="H28" s="636" t="s">
        <v>11</v>
      </c>
      <c r="I28" s="634"/>
      <c r="J28" s="634"/>
      <c r="K28" s="635"/>
      <c r="L28" s="636" t="s">
        <v>0</v>
      </c>
      <c r="M28" s="634"/>
      <c r="N28" s="634"/>
      <c r="O28" s="634"/>
      <c r="P28" s="635"/>
      <c r="Q28" s="636" t="s">
        <v>44</v>
      </c>
      <c r="R28" s="637"/>
      <c r="S28" s="11"/>
      <c r="T28" s="5"/>
      <c r="U28" s="5"/>
      <c r="V28" s="5"/>
      <c r="W28" s="5"/>
      <c r="X28" s="5"/>
      <c r="Y28" s="5"/>
      <c r="Z28" s="5"/>
      <c r="AA28" s="5"/>
      <c r="AB28" s="5"/>
    </row>
    <row r="29" spans="1:32" ht="24.95" customHeight="1" x14ac:dyDescent="0.25">
      <c r="A29" s="5"/>
      <c r="B29" s="638"/>
      <c r="C29" s="639"/>
      <c r="D29" s="639"/>
      <c r="E29" s="639"/>
      <c r="F29" s="639"/>
      <c r="G29" s="640"/>
      <c r="H29" s="641"/>
      <c r="I29" s="639"/>
      <c r="J29" s="639"/>
      <c r="K29" s="640"/>
      <c r="L29" s="641"/>
      <c r="M29" s="639"/>
      <c r="N29" s="639"/>
      <c r="O29" s="639"/>
      <c r="P29" s="640"/>
      <c r="Q29" s="642"/>
      <c r="R29" s="643"/>
      <c r="S29" s="5"/>
      <c r="T29" s="5"/>
      <c r="U29" s="5"/>
      <c r="V29" s="10"/>
      <c r="W29" s="5"/>
      <c r="X29" s="5"/>
      <c r="Y29" s="5"/>
      <c r="Z29" s="5"/>
      <c r="AA29" s="10"/>
      <c r="AB29" s="10"/>
      <c r="AC29" s="1"/>
      <c r="AD29" s="1"/>
    </row>
    <row r="30" spans="1:32" ht="17.100000000000001" customHeight="1" x14ac:dyDescent="0.25">
      <c r="A30" s="21"/>
      <c r="B30" s="619" t="s">
        <v>46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1"/>
      <c r="S30" s="21"/>
      <c r="T30" s="5"/>
      <c r="U30" s="5"/>
      <c r="V30" s="10"/>
      <c r="W30" s="5"/>
      <c r="X30" s="5"/>
      <c r="Y30" s="5"/>
      <c r="Z30" s="5"/>
      <c r="AA30" s="5"/>
      <c r="AB30" s="5"/>
    </row>
    <row r="31" spans="1:32" ht="23.1" customHeight="1" x14ac:dyDescent="0.25">
      <c r="A31" s="21"/>
      <c r="B31" s="622" t="s">
        <v>22</v>
      </c>
      <c r="C31" s="623"/>
      <c r="D31" s="623"/>
      <c r="E31" s="624"/>
      <c r="F31" s="625" t="str">
        <f>IF('Customer Input'!F23&gt;0,'Customer Input'!F23," ")</f>
        <v>Example: Carlson Select Suite U-Pick4 (Civil, Survey, Hydro, GIS) w/ 1-year maintenance</v>
      </c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7"/>
      <c r="S31" s="21"/>
      <c r="T31" s="5"/>
      <c r="U31" s="11"/>
      <c r="V31" s="10"/>
      <c r="W31" s="5"/>
      <c r="X31" s="5"/>
      <c r="Y31" s="5"/>
      <c r="Z31" s="5"/>
      <c r="AA31" s="5"/>
      <c r="AB31" s="5"/>
      <c r="AF31" s="1"/>
    </row>
    <row r="32" spans="1:32" ht="18.75" customHeight="1" x14ac:dyDescent="0.25">
      <c r="A32" s="21"/>
      <c r="B32" s="646" t="s">
        <v>68</v>
      </c>
      <c r="C32" s="647"/>
      <c r="D32" s="647"/>
      <c r="E32" s="647"/>
      <c r="F32" s="647"/>
      <c r="G32" s="647"/>
      <c r="H32" s="648"/>
      <c r="I32" s="644" t="s">
        <v>47</v>
      </c>
      <c r="J32" s="644"/>
      <c r="K32" s="644"/>
      <c r="L32" s="644"/>
      <c r="M32" s="644"/>
      <c r="N32" s="644"/>
      <c r="O32" s="644"/>
      <c r="P32" s="644"/>
      <c r="Q32" s="644"/>
      <c r="R32" s="645"/>
      <c r="S32" s="21"/>
      <c r="T32" s="5"/>
      <c r="U32" s="5"/>
      <c r="V32" s="10"/>
      <c r="W32" s="5"/>
      <c r="X32" s="5"/>
      <c r="Y32" s="5"/>
      <c r="Z32" s="5"/>
      <c r="AA32" s="5"/>
      <c r="AB32" s="5"/>
    </row>
    <row r="33" spans="1:28" ht="12.6" hidden="1" customHeight="1" x14ac:dyDescent="0.25">
      <c r="A33" s="21"/>
      <c r="B33" s="628" t="s">
        <v>20</v>
      </c>
      <c r="C33" s="629"/>
      <c r="D33" s="629"/>
      <c r="E33" s="629"/>
      <c r="F33" s="629"/>
      <c r="G33" s="629"/>
      <c r="H33" s="629"/>
      <c r="I33" s="630"/>
      <c r="J33" s="631" t="s">
        <v>1</v>
      </c>
      <c r="K33" s="629"/>
      <c r="L33" s="629"/>
      <c r="M33" s="629"/>
      <c r="N33" s="629"/>
      <c r="O33" s="629"/>
      <c r="P33" s="629"/>
      <c r="Q33" s="629"/>
      <c r="R33" s="632"/>
      <c r="S33" s="21"/>
      <c r="T33" s="5"/>
      <c r="U33" s="5"/>
      <c r="V33" s="10"/>
      <c r="W33" s="5"/>
      <c r="X33" s="5"/>
      <c r="Y33" s="5"/>
      <c r="Z33" s="5"/>
      <c r="AA33" s="5"/>
      <c r="AB33" s="5"/>
    </row>
    <row r="34" spans="1:28" ht="15" hidden="1" customHeight="1" x14ac:dyDescent="0.35">
      <c r="A34" s="21"/>
      <c r="B34" s="601"/>
      <c r="C34" s="602"/>
      <c r="D34" s="602"/>
      <c r="E34" s="602"/>
      <c r="F34" s="602"/>
      <c r="G34" s="602"/>
      <c r="H34" s="602"/>
      <c r="I34" s="603"/>
      <c r="J34" s="604"/>
      <c r="K34" s="605"/>
      <c r="L34" s="605"/>
      <c r="M34" s="605"/>
      <c r="N34" s="605"/>
      <c r="O34" s="605"/>
      <c r="P34" s="605"/>
      <c r="Q34" s="605"/>
      <c r="R34" s="606"/>
      <c r="S34" s="21"/>
      <c r="T34" s="5"/>
      <c r="U34" s="5"/>
      <c r="V34" s="10"/>
      <c r="W34" s="5"/>
      <c r="X34" s="5"/>
      <c r="Y34" s="5"/>
      <c r="Z34" s="5"/>
      <c r="AA34" s="5"/>
      <c r="AB34" s="5"/>
    </row>
    <row r="35" spans="1:28" ht="12.6" hidden="1" customHeight="1" x14ac:dyDescent="0.3">
      <c r="A35" s="21"/>
      <c r="B35" s="607" t="s">
        <v>2</v>
      </c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9"/>
      <c r="S35" s="21"/>
      <c r="T35" s="5"/>
      <c r="U35" s="5"/>
      <c r="V35" s="10"/>
      <c r="W35" s="5"/>
      <c r="X35" s="5"/>
      <c r="Y35" s="10"/>
      <c r="Z35" s="10"/>
      <c r="AA35" s="5"/>
      <c r="AB35" s="5"/>
    </row>
    <row r="36" spans="1:28" ht="15" hidden="1" customHeight="1" x14ac:dyDescent="0.35">
      <c r="A36" s="21"/>
      <c r="B36" s="610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  <c r="R36" s="612"/>
      <c r="S36" s="21"/>
      <c r="T36" s="5"/>
      <c r="U36" s="5"/>
      <c r="V36" s="10"/>
      <c r="W36" s="5"/>
      <c r="X36" s="5"/>
      <c r="Y36" s="10"/>
      <c r="Z36" s="10"/>
      <c r="AA36" s="5"/>
      <c r="AB36" s="5"/>
    </row>
    <row r="37" spans="1:28" ht="15" customHeight="1" x14ac:dyDescent="0.25">
      <c r="A37" s="21"/>
      <c r="B37" s="613" t="s">
        <v>48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5"/>
      <c r="S37" s="21"/>
      <c r="T37" s="5"/>
      <c r="U37" s="5"/>
      <c r="V37" s="26"/>
      <c r="W37" s="5"/>
      <c r="X37" s="5"/>
      <c r="Y37" s="10"/>
      <c r="Z37" s="10"/>
      <c r="AA37" s="5"/>
      <c r="AB37" s="5"/>
    </row>
    <row r="38" spans="1:28" ht="0.75" customHeight="1" x14ac:dyDescent="0.25">
      <c r="A38" s="21"/>
      <c r="B38" s="616" t="s">
        <v>6</v>
      </c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8"/>
      <c r="S38" s="21"/>
      <c r="T38" s="5"/>
      <c r="U38" s="5"/>
      <c r="V38" s="10"/>
      <c r="W38" s="5"/>
      <c r="X38" s="5"/>
      <c r="Y38" s="10"/>
      <c r="Z38" s="10"/>
      <c r="AA38" s="5"/>
      <c r="AB38" s="5"/>
    </row>
    <row r="39" spans="1:28" ht="15" customHeight="1" x14ac:dyDescent="0.25">
      <c r="A39" s="21"/>
      <c r="B39" s="589" t="s">
        <v>75</v>
      </c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1"/>
      <c r="S39" s="21"/>
      <c r="T39" s="5"/>
      <c r="U39" s="5"/>
      <c r="V39" s="10"/>
      <c r="W39" s="5"/>
      <c r="X39" s="5"/>
      <c r="Y39" s="10"/>
      <c r="Z39" s="10"/>
      <c r="AA39" s="5"/>
      <c r="AB39" s="5"/>
    </row>
    <row r="40" spans="1:28" ht="17.100000000000001" customHeight="1" thickBot="1" x14ac:dyDescent="0.3">
      <c r="A40" s="5"/>
      <c r="B40" s="592" t="s">
        <v>49</v>
      </c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4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1.75" customHeight="1" x14ac:dyDescent="0.25">
      <c r="A41" s="21"/>
      <c r="B41" s="595" t="s">
        <v>50</v>
      </c>
      <c r="C41" s="596"/>
      <c r="D41" s="597"/>
      <c r="E41" s="595" t="s">
        <v>51</v>
      </c>
      <c r="F41" s="597"/>
      <c r="G41" s="27" t="s">
        <v>5</v>
      </c>
      <c r="H41" s="595" t="s">
        <v>76</v>
      </c>
      <c r="I41" s="597"/>
      <c r="J41" s="598" t="s">
        <v>19</v>
      </c>
      <c r="K41" s="599"/>
      <c r="L41" s="599"/>
      <c r="M41" s="600"/>
      <c r="N41" s="544" t="s">
        <v>104</v>
      </c>
      <c r="O41" s="542"/>
      <c r="P41" s="542"/>
      <c r="Q41" s="542"/>
      <c r="R41" s="545"/>
      <c r="S41" s="21"/>
      <c r="T41" s="21"/>
      <c r="U41" s="5"/>
      <c r="V41" s="5"/>
      <c r="W41" s="21"/>
      <c r="X41" s="5"/>
      <c r="Y41" s="5"/>
      <c r="Z41" s="5"/>
      <c r="AA41" s="5"/>
      <c r="AB41" s="5"/>
    </row>
    <row r="42" spans="1:28" ht="29.25" customHeight="1" thickBot="1" x14ac:dyDescent="0.3">
      <c r="A42" s="21"/>
      <c r="B42" s="571" t="str">
        <f>IF('Customer Input'!F25&gt;0,'Customer Input'!F25," ")</f>
        <v xml:space="preserve"> </v>
      </c>
      <c r="C42" s="572"/>
      <c r="D42" s="573"/>
      <c r="E42" s="571" t="str">
        <f>IF('Customer Input'!F24&gt;0,'Customer Input'!F24," ")</f>
        <v xml:space="preserve"> </v>
      </c>
      <c r="F42" s="573"/>
      <c r="G42" s="87"/>
      <c r="H42" s="574"/>
      <c r="I42" s="575"/>
      <c r="J42" s="576">
        <f>IF('Customer Input'!F26&gt;0,'Customer Input'!F26," ")</f>
        <v>4345</v>
      </c>
      <c r="K42" s="577"/>
      <c r="L42" s="577"/>
      <c r="M42" s="578"/>
      <c r="N42" s="579"/>
      <c r="O42" s="580"/>
      <c r="P42" s="580"/>
      <c r="Q42" s="580"/>
      <c r="R42" s="581"/>
      <c r="S42" s="21"/>
      <c r="T42" s="21"/>
      <c r="U42" s="5"/>
      <c r="V42" s="5"/>
      <c r="W42" s="5"/>
      <c r="X42" s="5"/>
      <c r="Y42" s="5"/>
      <c r="Z42" s="5"/>
      <c r="AA42" s="5"/>
      <c r="AB42" s="5"/>
    </row>
    <row r="43" spans="1:28" ht="15" hidden="1" customHeight="1" x14ac:dyDescent="0.25">
      <c r="A43" s="5"/>
      <c r="B43" s="582" t="s">
        <v>3</v>
      </c>
      <c r="C43" s="583"/>
      <c r="D43" s="583"/>
      <c r="E43" s="583"/>
      <c r="F43" s="583"/>
      <c r="G43" s="583"/>
      <c r="H43" s="583"/>
      <c r="I43" s="584"/>
      <c r="J43" s="585" t="s">
        <v>4</v>
      </c>
      <c r="K43" s="586"/>
      <c r="L43" s="586"/>
      <c r="M43" s="587"/>
      <c r="N43" s="585" t="s">
        <v>5</v>
      </c>
      <c r="O43" s="586"/>
      <c r="P43" s="586"/>
      <c r="Q43" s="586"/>
      <c r="R43" s="588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5" hidden="1" customHeight="1" x14ac:dyDescent="0.35">
      <c r="A44" s="5"/>
      <c r="B44" s="556"/>
      <c r="C44" s="557"/>
      <c r="D44" s="557"/>
      <c r="E44" s="557"/>
      <c r="F44" s="557"/>
      <c r="G44" s="557"/>
      <c r="H44" s="557"/>
      <c r="I44" s="558"/>
      <c r="J44" s="559"/>
      <c r="K44" s="560"/>
      <c r="L44" s="560"/>
      <c r="M44" s="561"/>
      <c r="N44" s="562"/>
      <c r="O44" s="563"/>
      <c r="P44" s="563"/>
      <c r="Q44" s="563"/>
      <c r="R44" s="564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7.100000000000001" customHeight="1" x14ac:dyDescent="0.25">
      <c r="A45" s="5"/>
      <c r="B45" s="565" t="s">
        <v>52</v>
      </c>
      <c r="C45" s="566"/>
      <c r="D45" s="566"/>
      <c r="E45" s="566"/>
      <c r="F45" s="566"/>
      <c r="G45" s="566"/>
      <c r="H45" s="566"/>
      <c r="I45" s="566"/>
      <c r="J45" s="566"/>
      <c r="K45" s="566"/>
      <c r="L45" s="566"/>
      <c r="M45" s="566"/>
      <c r="N45" s="566"/>
      <c r="O45" s="566"/>
      <c r="P45" s="566"/>
      <c r="Q45" s="566"/>
      <c r="R45" s="567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 customHeight="1" x14ac:dyDescent="0.25">
      <c r="A46" s="21"/>
      <c r="B46" s="541" t="s">
        <v>53</v>
      </c>
      <c r="C46" s="542"/>
      <c r="D46" s="542"/>
      <c r="E46" s="542"/>
      <c r="F46" s="542"/>
      <c r="G46" s="542"/>
      <c r="H46" s="542"/>
      <c r="I46" s="543"/>
      <c r="J46" s="568" t="s">
        <v>54</v>
      </c>
      <c r="K46" s="569"/>
      <c r="L46" s="569"/>
      <c r="M46" s="569"/>
      <c r="N46" s="570"/>
      <c r="O46" s="542" t="s">
        <v>100</v>
      </c>
      <c r="P46" s="542"/>
      <c r="Q46" s="542"/>
      <c r="R46" s="545"/>
      <c r="S46" s="21"/>
      <c r="T46" s="21"/>
      <c r="U46" s="5"/>
      <c r="V46" s="5"/>
      <c r="W46" s="5"/>
      <c r="X46" s="5"/>
      <c r="Y46" s="5"/>
      <c r="Z46" s="5"/>
      <c r="AA46" s="5"/>
      <c r="AB46" s="5"/>
    </row>
    <row r="47" spans="1:28" ht="24.95" customHeight="1" x14ac:dyDescent="0.25">
      <c r="A47" s="21"/>
      <c r="B47" s="516" t="str">
        <f>IF('Customer Input'!F28&gt;0,'Customer Input'!F28," ")</f>
        <v>For Pricing, Get a Quote from Carlson Software or Your Carlson Centric Dealer</v>
      </c>
      <c r="C47" s="517"/>
      <c r="D47" s="517"/>
      <c r="E47" s="517"/>
      <c r="F47" s="517"/>
      <c r="G47" s="517"/>
      <c r="H47" s="517"/>
      <c r="I47" s="518"/>
      <c r="J47" s="546"/>
      <c r="K47" s="547"/>
      <c r="L47" s="547"/>
      <c r="M47" s="547"/>
      <c r="N47" s="548"/>
      <c r="O47" s="517" t="str">
        <f>IF('Customer Input'!F33&gt;0,'Customer Input'!F33," ")</f>
        <v xml:space="preserve"> </v>
      </c>
      <c r="P47" s="517"/>
      <c r="Q47" s="517"/>
      <c r="R47" s="520"/>
      <c r="S47" s="21"/>
      <c r="T47" s="21"/>
      <c r="U47" s="5"/>
      <c r="V47" s="5"/>
      <c r="W47" s="12"/>
      <c r="X47" s="10"/>
      <c r="Y47" s="5"/>
      <c r="Z47" s="5"/>
      <c r="AA47" s="5"/>
      <c r="AB47" s="5"/>
    </row>
    <row r="48" spans="1:28" ht="14.1" customHeight="1" x14ac:dyDescent="0.25">
      <c r="A48" s="21"/>
      <c r="B48" s="549" t="s">
        <v>55</v>
      </c>
      <c r="C48" s="550"/>
      <c r="D48" s="550"/>
      <c r="E48" s="550"/>
      <c r="F48" s="550"/>
      <c r="G48" s="550"/>
      <c r="H48" s="551"/>
      <c r="I48" s="552" t="s">
        <v>13</v>
      </c>
      <c r="J48" s="550"/>
      <c r="K48" s="550"/>
      <c r="L48" s="551"/>
      <c r="M48" s="552" t="s">
        <v>12</v>
      </c>
      <c r="N48" s="550"/>
      <c r="O48" s="551"/>
      <c r="P48" s="553" t="s">
        <v>29</v>
      </c>
      <c r="Q48" s="554"/>
      <c r="R48" s="555"/>
      <c r="S48" s="21"/>
      <c r="T48" s="21"/>
      <c r="U48" s="5"/>
      <c r="V48" s="5"/>
      <c r="W48" s="12"/>
      <c r="X48" s="10"/>
      <c r="Y48" s="5"/>
      <c r="Z48" s="5"/>
      <c r="AA48" s="5"/>
      <c r="AB48" s="5"/>
    </row>
    <row r="49" spans="1:28" ht="24.95" customHeight="1" x14ac:dyDescent="0.25">
      <c r="A49" s="21"/>
      <c r="B49" s="536" t="str">
        <f>IF('Customer Input'!F29&gt;0,'Customer Input'!F29," ")</f>
        <v xml:space="preserve"> </v>
      </c>
      <c r="C49" s="537"/>
      <c r="D49" s="537"/>
      <c r="E49" s="537"/>
      <c r="F49" s="537"/>
      <c r="G49" s="537"/>
      <c r="H49" s="538"/>
      <c r="I49" s="539" t="str">
        <f>IF('Customer Input'!F30&gt;0,'Customer Input'!F30," ")</f>
        <v xml:space="preserve"> </v>
      </c>
      <c r="J49" s="537"/>
      <c r="K49" s="537"/>
      <c r="L49" s="538"/>
      <c r="M49" s="539" t="str">
        <f>IF('Customer Input'!F31&gt;0,'Customer Input'!F31," ")</f>
        <v xml:space="preserve"> </v>
      </c>
      <c r="N49" s="537"/>
      <c r="O49" s="538"/>
      <c r="P49" s="539" t="str">
        <f>IF('Customer Input'!F32&gt;0,'Customer Input'!F32," ")</f>
        <v xml:space="preserve"> </v>
      </c>
      <c r="Q49" s="537"/>
      <c r="R49" s="540"/>
      <c r="S49" s="21"/>
      <c r="T49" s="21"/>
      <c r="U49" s="5"/>
      <c r="V49" s="5"/>
      <c r="W49" s="12"/>
      <c r="X49" s="10"/>
      <c r="Y49" s="5"/>
      <c r="Z49" s="5"/>
      <c r="AA49" s="5"/>
      <c r="AB49" s="5"/>
    </row>
    <row r="50" spans="1:28" ht="14.1" customHeight="1" x14ac:dyDescent="0.25">
      <c r="A50" s="21"/>
      <c r="B50" s="541" t="s">
        <v>56</v>
      </c>
      <c r="C50" s="542"/>
      <c r="D50" s="542"/>
      <c r="E50" s="542"/>
      <c r="F50" s="542"/>
      <c r="G50" s="543"/>
      <c r="H50" s="544" t="s">
        <v>57</v>
      </c>
      <c r="I50" s="542"/>
      <c r="J50" s="542"/>
      <c r="K50" s="542"/>
      <c r="L50" s="542"/>
      <c r="M50" s="543"/>
      <c r="N50" s="544" t="s">
        <v>73</v>
      </c>
      <c r="O50" s="542"/>
      <c r="P50" s="542"/>
      <c r="Q50" s="542"/>
      <c r="R50" s="545"/>
      <c r="S50" s="21"/>
      <c r="T50" s="21"/>
      <c r="U50" s="5"/>
      <c r="V50" s="5"/>
      <c r="W50" s="12"/>
      <c r="X50" s="10"/>
      <c r="Y50" s="5"/>
      <c r="Z50" s="5"/>
      <c r="AA50" s="5"/>
      <c r="AB50" s="5"/>
    </row>
    <row r="51" spans="1:28" ht="24.95" customHeight="1" x14ac:dyDescent="0.25">
      <c r="A51" s="21"/>
      <c r="B51" s="516" t="str">
        <f>IF('Customer Input'!F35&gt;0,'Customer Input'!F35," ")</f>
        <v xml:space="preserve"> </v>
      </c>
      <c r="C51" s="517"/>
      <c r="D51" s="517"/>
      <c r="E51" s="517"/>
      <c r="F51" s="517"/>
      <c r="G51" s="518"/>
      <c r="H51" s="519" t="str">
        <f>IF('Customer Input'!F36&gt;0,'Customer Input'!F36," ")</f>
        <v xml:space="preserve"> </v>
      </c>
      <c r="I51" s="517"/>
      <c r="J51" s="517"/>
      <c r="K51" s="517"/>
      <c r="L51" s="517"/>
      <c r="M51" s="518"/>
      <c r="N51" s="519" t="str">
        <f>IF('Customer Input'!F37&gt;0,'Customer Input'!F37," ")</f>
        <v xml:space="preserve"> </v>
      </c>
      <c r="O51" s="517"/>
      <c r="P51" s="517"/>
      <c r="Q51" s="517"/>
      <c r="R51" s="520"/>
      <c r="S51" s="21"/>
      <c r="T51" s="21"/>
      <c r="U51" s="5"/>
      <c r="V51" s="5"/>
      <c r="W51" s="12"/>
      <c r="X51" s="10"/>
      <c r="Y51" s="5"/>
      <c r="Z51" s="5"/>
      <c r="AA51" s="5"/>
      <c r="AB51" s="5"/>
    </row>
    <row r="52" spans="1:28" ht="19.5" hidden="1" customHeight="1" x14ac:dyDescent="0.25">
      <c r="A52" s="5"/>
      <c r="B52" s="521" t="s">
        <v>21</v>
      </c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3"/>
      <c r="S52" s="5"/>
      <c r="T52" s="5"/>
      <c r="U52" s="5"/>
      <c r="V52" s="5"/>
      <c r="W52" s="12"/>
      <c r="X52" s="10"/>
      <c r="Y52" s="5"/>
      <c r="Z52" s="5"/>
      <c r="AA52" s="5"/>
      <c r="AB52" s="5"/>
    </row>
    <row r="53" spans="1:28" ht="12.6" hidden="1" customHeight="1" x14ac:dyDescent="0.25">
      <c r="A53" s="5"/>
      <c r="B53" s="524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6"/>
      <c r="S53" s="5"/>
      <c r="T53" s="5"/>
      <c r="U53" s="5"/>
      <c r="V53" s="5"/>
      <c r="W53" s="12"/>
      <c r="X53" s="10"/>
      <c r="Y53" s="5"/>
      <c r="Z53" s="5"/>
      <c r="AA53" s="5"/>
      <c r="AB53" s="5"/>
    </row>
    <row r="54" spans="1:28" ht="15" hidden="1" customHeight="1" x14ac:dyDescent="0.25">
      <c r="A54" s="5"/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9"/>
      <c r="S54" s="5"/>
      <c r="T54" s="5"/>
      <c r="U54" s="5"/>
      <c r="V54" s="5"/>
      <c r="W54" s="12"/>
      <c r="X54" s="10"/>
      <c r="Y54" s="5"/>
      <c r="Z54" s="5"/>
      <c r="AA54" s="5"/>
      <c r="AB54" s="5"/>
    </row>
    <row r="55" spans="1:28" ht="15" hidden="1" customHeight="1" x14ac:dyDescent="0.25">
      <c r="A55" s="5"/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9"/>
      <c r="S55" s="5"/>
      <c r="T55" s="5"/>
      <c r="U55" s="5"/>
      <c r="V55" s="5"/>
      <c r="W55" s="12"/>
      <c r="X55" s="10"/>
      <c r="Y55" s="5"/>
      <c r="Z55" s="5"/>
      <c r="AA55" s="5"/>
      <c r="AB55" s="5"/>
    </row>
    <row r="56" spans="1:28" ht="12.95" hidden="1" customHeight="1" x14ac:dyDescent="0.25">
      <c r="A56" s="5"/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8"/>
      <c r="Q56" s="528"/>
      <c r="R56" s="529"/>
      <c r="S56" s="5"/>
      <c r="T56" s="5"/>
      <c r="U56" s="5"/>
      <c r="V56" s="5"/>
      <c r="W56" s="11"/>
      <c r="X56" s="5"/>
      <c r="Y56" s="5"/>
      <c r="Z56" s="5"/>
      <c r="AA56" s="5"/>
      <c r="AB56" s="5"/>
    </row>
    <row r="57" spans="1:28" ht="15.75" hidden="1" customHeight="1" x14ac:dyDescent="0.25">
      <c r="A57" s="5"/>
      <c r="B57" s="530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2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5.75" customHeight="1" x14ac:dyDescent="0.35">
      <c r="A58" s="5"/>
      <c r="B58" s="533" t="s">
        <v>97</v>
      </c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34"/>
      <c r="Q58" s="534"/>
      <c r="R58" s="53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75" customHeight="1" x14ac:dyDescent="0.35">
      <c r="A59" s="5"/>
      <c r="B59" s="2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7.100000000000001" customHeight="1" x14ac:dyDescent="0.25">
      <c r="A60" s="5"/>
      <c r="B60" s="501" t="s">
        <v>58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3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5" customHeight="1" x14ac:dyDescent="0.25">
      <c r="A61" s="5"/>
      <c r="B61" s="504" t="s">
        <v>99</v>
      </c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6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8.600000000000001" customHeight="1" x14ac:dyDescent="0.25">
      <c r="A62" s="5"/>
      <c r="B62" s="507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9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26.25" customHeight="1" x14ac:dyDescent="0.35">
      <c r="A63" s="5"/>
      <c r="B63" s="510" t="s">
        <v>59</v>
      </c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2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6.75" customHeight="1" x14ac:dyDescent="0.35">
      <c r="A64" s="5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26.25" customHeight="1" thickBot="1" x14ac:dyDescent="0.3">
      <c r="A65" s="5"/>
      <c r="B65" s="513" t="s">
        <v>60</v>
      </c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14"/>
      <c r="O65" s="514"/>
      <c r="P65" s="514"/>
      <c r="Q65" s="514"/>
      <c r="R65" s="51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5" customHeight="1" thickTop="1" x14ac:dyDescent="0.35">
      <c r="A66" s="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5" customHeight="1" x14ac:dyDescent="0.35">
      <c r="A67" s="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5" customHeight="1" x14ac:dyDescent="0.35">
      <c r="A68" s="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5" customHeight="1" x14ac:dyDescent="0.35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5" customHeight="1" x14ac:dyDescent="0.35">
      <c r="A70" s="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5" customHeight="1" x14ac:dyDescent="0.35">
      <c r="A71" s="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8" ht="21.95" customHeight="1" x14ac:dyDescent="0.35">
      <c r="A72" s="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8" ht="15" customHeight="1" x14ac:dyDescent="0.35">
      <c r="A73" s="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8" ht="15" customHeight="1" x14ac:dyDescent="0.35">
      <c r="A74" s="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8" ht="15" customHeight="1" x14ac:dyDescent="0.35">
      <c r="A75" s="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8" ht="15" customHeight="1" x14ac:dyDescent="0.35">
      <c r="A76" s="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8" ht="15" customHeight="1" x14ac:dyDescent="0.35">
      <c r="A77" s="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8" ht="15" customHeight="1" x14ac:dyDescent="0.35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8" ht="15" customHeight="1" x14ac:dyDescent="0.35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8" ht="15" customHeight="1" x14ac:dyDescent="0.35">
      <c r="A80" s="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" customHeight="1" x14ac:dyDescent="0.35">
      <c r="A81" s="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" customHeight="1" x14ac:dyDescent="0.35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" customHeight="1" x14ac:dyDescent="0.35">
      <c r="A83" s="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" customHeight="1" x14ac:dyDescent="0.35">
      <c r="A84" s="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" customHeight="1" x14ac:dyDescent="0.35">
      <c r="A85" s="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" customHeight="1" x14ac:dyDescent="0.35">
      <c r="A86" s="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" customHeight="1" x14ac:dyDescent="0.35">
      <c r="A87" s="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" customHeight="1" x14ac:dyDescent="0.35">
      <c r="A88" s="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" customHeight="1" x14ac:dyDescent="0.35">
      <c r="A89" s="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" customHeight="1" x14ac:dyDescent="0.35">
      <c r="A90" s="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" customHeight="1" x14ac:dyDescent="0.35">
      <c r="A91" s="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" customHeight="1" x14ac:dyDescent="0.35">
      <c r="A92" s="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" customHeight="1" x14ac:dyDescent="0.35">
      <c r="A93" s="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" customHeight="1" x14ac:dyDescent="0.35">
      <c r="A94" s="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" customHeight="1" x14ac:dyDescent="0.35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" customHeight="1" x14ac:dyDescent="0.35">
      <c r="A96" s="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" customHeight="1" x14ac:dyDescent="0.35">
      <c r="A97" s="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" customHeight="1" x14ac:dyDescent="0.35">
      <c r="A98" s="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" customHeight="1" x14ac:dyDescent="0.3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27" ht="15" customHeight="1" x14ac:dyDescent="0.3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27" ht="15" customHeight="1" x14ac:dyDescent="0.3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27" ht="15" customHeight="1" x14ac:dyDescent="0.3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27" ht="15" customHeight="1" x14ac:dyDescent="0.3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27" ht="15" customHeight="1" x14ac:dyDescent="0.3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27" ht="15" customHeight="1" x14ac:dyDescent="0.3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27" ht="15" customHeight="1" x14ac:dyDescent="0.3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27" ht="15" customHeight="1" x14ac:dyDescent="0.3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27" ht="15" customHeight="1" x14ac:dyDescent="0.3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27" ht="15" customHeight="1" x14ac:dyDescent="0.3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27" ht="15" customHeight="1" x14ac:dyDescent="0.3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27" ht="15" customHeight="1" x14ac:dyDescent="0.25">
      <c r="A111" s="5"/>
    </row>
    <row r="112" spans="1:27" ht="15" customHeight="1" x14ac:dyDescent="0.25"/>
    <row r="113" ht="15" customHeight="1" x14ac:dyDescent="0.25"/>
    <row r="114" ht="15" customHeight="1" x14ac:dyDescent="0.25"/>
    <row r="115" ht="15" customHeight="1" x14ac:dyDescent="0.25"/>
  </sheetData>
  <sheetProtection algorithmName="SHA-512" hashValue="L6ZL35s1oZg85a1hSj+yXtJ6qBdsowp+qdbX2aAiP+xh/jzywgpjZP5h1xmkLkdpKI2lVsygqzvLZ17NifWHRQ==" saltValue="oTWJ1r/FTWVr9wpEHFsyEA==" spinCount="100000" sheet="1" objects="1" scenarios="1" selectLockedCells="1"/>
  <mergeCells count="137">
    <mergeCell ref="B5:R5"/>
    <mergeCell ref="B6:O6"/>
    <mergeCell ref="P6:R6"/>
    <mergeCell ref="B7:O7"/>
    <mergeCell ref="P7:R7"/>
    <mergeCell ref="B8:H8"/>
    <mergeCell ref="I8:L8"/>
    <mergeCell ref="M8:O8"/>
    <mergeCell ref="P8:R8"/>
    <mergeCell ref="B11:H11"/>
    <mergeCell ref="I11:L11"/>
    <mergeCell ref="M11:O11"/>
    <mergeCell ref="P11:R11"/>
    <mergeCell ref="B12:H12"/>
    <mergeCell ref="I12:L12"/>
    <mergeCell ref="M12:O12"/>
    <mergeCell ref="P12:R12"/>
    <mergeCell ref="B9:H9"/>
    <mergeCell ref="I9:L9"/>
    <mergeCell ref="M9:O9"/>
    <mergeCell ref="P9:R9"/>
    <mergeCell ref="B10:H10"/>
    <mergeCell ref="I10:L10"/>
    <mergeCell ref="M10:O10"/>
    <mergeCell ref="P10:R10"/>
    <mergeCell ref="B16:L16"/>
    <mergeCell ref="M16:R16"/>
    <mergeCell ref="B17:L17"/>
    <mergeCell ref="M17:R17"/>
    <mergeCell ref="B18:F18"/>
    <mergeCell ref="G18:K18"/>
    <mergeCell ref="L18:R18"/>
    <mergeCell ref="B13:H13"/>
    <mergeCell ref="I13:L13"/>
    <mergeCell ref="M13:O13"/>
    <mergeCell ref="P13:R13"/>
    <mergeCell ref="O14:Q15"/>
    <mergeCell ref="R14:R15"/>
    <mergeCell ref="B15:N15"/>
    <mergeCell ref="B14:D14"/>
    <mergeCell ref="B21:R21"/>
    <mergeCell ref="B22:G22"/>
    <mergeCell ref="H22:M22"/>
    <mergeCell ref="N22:R22"/>
    <mergeCell ref="B23:G23"/>
    <mergeCell ref="H23:M23"/>
    <mergeCell ref="N23:R23"/>
    <mergeCell ref="B19:F19"/>
    <mergeCell ref="G19:K19"/>
    <mergeCell ref="L19:R19"/>
    <mergeCell ref="B20:D20"/>
    <mergeCell ref="E20:H20"/>
    <mergeCell ref="I20:J20"/>
    <mergeCell ref="K20:M20"/>
    <mergeCell ref="N20:O20"/>
    <mergeCell ref="P20:R20"/>
    <mergeCell ref="B26:G26"/>
    <mergeCell ref="H26:M26"/>
    <mergeCell ref="N26:R26"/>
    <mergeCell ref="B27:G27"/>
    <mergeCell ref="H27:M27"/>
    <mergeCell ref="N27:R27"/>
    <mergeCell ref="B24:G24"/>
    <mergeCell ref="H24:K24"/>
    <mergeCell ref="L24:P24"/>
    <mergeCell ref="Q24:R24"/>
    <mergeCell ref="B25:G25"/>
    <mergeCell ref="H25:K25"/>
    <mergeCell ref="L25:P25"/>
    <mergeCell ref="Q25:R25"/>
    <mergeCell ref="B30:R30"/>
    <mergeCell ref="B31:E31"/>
    <mergeCell ref="F31:R31"/>
    <mergeCell ref="B33:I33"/>
    <mergeCell ref="J33:R33"/>
    <mergeCell ref="B28:G28"/>
    <mergeCell ref="H28:K28"/>
    <mergeCell ref="L28:P28"/>
    <mergeCell ref="Q28:R28"/>
    <mergeCell ref="B29:G29"/>
    <mergeCell ref="H29:K29"/>
    <mergeCell ref="L29:P29"/>
    <mergeCell ref="Q29:R29"/>
    <mergeCell ref="I32:R32"/>
    <mergeCell ref="B32:H32"/>
    <mergeCell ref="B39:R39"/>
    <mergeCell ref="B40:R40"/>
    <mergeCell ref="B41:D41"/>
    <mergeCell ref="E41:F41"/>
    <mergeCell ref="H41:I41"/>
    <mergeCell ref="J41:M41"/>
    <mergeCell ref="N41:R41"/>
    <mergeCell ref="B34:I34"/>
    <mergeCell ref="J34:R34"/>
    <mergeCell ref="B35:R35"/>
    <mergeCell ref="B36:R36"/>
    <mergeCell ref="B37:R37"/>
    <mergeCell ref="B38:R38"/>
    <mergeCell ref="B44:I44"/>
    <mergeCell ref="J44:M44"/>
    <mergeCell ref="N44:R44"/>
    <mergeCell ref="B45:R45"/>
    <mergeCell ref="B46:I46"/>
    <mergeCell ref="J46:N46"/>
    <mergeCell ref="O46:R46"/>
    <mergeCell ref="B42:D42"/>
    <mergeCell ref="E42:F42"/>
    <mergeCell ref="H42:I42"/>
    <mergeCell ref="J42:M42"/>
    <mergeCell ref="N42:R42"/>
    <mergeCell ref="B43:I43"/>
    <mergeCell ref="J43:M43"/>
    <mergeCell ref="N43:R43"/>
    <mergeCell ref="B49:H49"/>
    <mergeCell ref="I49:L49"/>
    <mergeCell ref="M49:O49"/>
    <mergeCell ref="P49:R49"/>
    <mergeCell ref="B50:G50"/>
    <mergeCell ref="H50:M50"/>
    <mergeCell ref="N50:R50"/>
    <mergeCell ref="B47:I47"/>
    <mergeCell ref="J47:N47"/>
    <mergeCell ref="O47:R47"/>
    <mergeCell ref="B48:H48"/>
    <mergeCell ref="I48:L48"/>
    <mergeCell ref="M48:O48"/>
    <mergeCell ref="P48:R48"/>
    <mergeCell ref="B60:R60"/>
    <mergeCell ref="B61:R62"/>
    <mergeCell ref="B63:R63"/>
    <mergeCell ref="B65:R65"/>
    <mergeCell ref="B51:G51"/>
    <mergeCell ref="H51:M51"/>
    <mergeCell ref="N51:R51"/>
    <mergeCell ref="B52:R52"/>
    <mergeCell ref="B53:R57"/>
    <mergeCell ref="B58:R58"/>
  </mergeCells>
  <pageMargins left="0.25" right="0.25" top="0.1" bottom="0" header="0" footer="0"/>
  <pageSetup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locked="0" defaultSize="0" autoFill="0" autoLine="0" autoPict="0" altText="Ag">
                <anchor moveWithCells="1">
                  <from>
                    <xdr:col>1</xdr:col>
                    <xdr:colOff>66675</xdr:colOff>
                    <xdr:row>14</xdr:row>
                    <xdr:rowOff>0</xdr:rowOff>
                  </from>
                  <to>
                    <xdr:col>4</xdr:col>
                    <xdr:colOff>361950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 altText="Ag">
                <anchor moveWithCells="1">
                  <from>
                    <xdr:col>4</xdr:col>
                    <xdr:colOff>457200</xdr:colOff>
                    <xdr:row>13</xdr:row>
                    <xdr:rowOff>161925</xdr:rowOff>
                  </from>
                  <to>
                    <xdr:col>7</xdr:col>
                    <xdr:colOff>19050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locked="0" defaultSize="0" autoFill="0" autoLine="0" autoPict="0" altText="Ag">
                <anchor moveWithCells="1">
                  <from>
                    <xdr:col>6</xdr:col>
                    <xdr:colOff>314325</xdr:colOff>
                    <xdr:row>13</xdr:row>
                    <xdr:rowOff>161925</xdr:rowOff>
                  </from>
                  <to>
                    <xdr:col>8</xdr:col>
                    <xdr:colOff>381000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locked="0" defaultSize="0" autoFill="0" autoLine="0" autoPict="0" altText="Ag">
                <anchor moveWithCells="1">
                  <from>
                    <xdr:col>8</xdr:col>
                    <xdr:colOff>276225</xdr:colOff>
                    <xdr:row>13</xdr:row>
                    <xdr:rowOff>142875</xdr:rowOff>
                  </from>
                  <to>
                    <xdr:col>11</xdr:col>
                    <xdr:colOff>390525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locked="0" defaultSize="0" autoFill="0" autoLine="0" autoPict="0" altText="Ag">
                <anchor moveWithCells="1">
                  <from>
                    <xdr:col>11</xdr:col>
                    <xdr:colOff>209550</xdr:colOff>
                    <xdr:row>13</xdr:row>
                    <xdr:rowOff>161925</xdr:rowOff>
                  </from>
                  <to>
                    <xdr:col>13</xdr:col>
                    <xdr:colOff>285750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9" name="Check Box 7">
              <controlPr locked="0" defaultSize="0" autoFill="0" autoLine="0" autoPict="0" altText="Ag">
                <anchor moveWithCells="1">
                  <from>
                    <xdr:col>13</xdr:col>
                    <xdr:colOff>381000</xdr:colOff>
                    <xdr:row>41</xdr:row>
                    <xdr:rowOff>9525</xdr:rowOff>
                  </from>
                  <to>
                    <xdr:col>17</xdr:col>
                    <xdr:colOff>400050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0" name="Check Box 8">
              <controlPr locked="0" defaultSize="0" autoFill="0" autoLine="0" autoPict="0" altText="Ag">
                <anchor moveWithCells="1">
                  <from>
                    <xdr:col>3</xdr:col>
                    <xdr:colOff>209550</xdr:colOff>
                    <xdr:row>31</xdr:row>
                    <xdr:rowOff>28575</xdr:rowOff>
                  </from>
                  <to>
                    <xdr:col>6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showRowColHeaders="0" zoomScale="85" zoomScaleNormal="85" workbookViewId="0">
      <selection activeCell="F28" sqref="F28:O28"/>
    </sheetView>
  </sheetViews>
  <sheetFormatPr defaultRowHeight="15" x14ac:dyDescent="0.25"/>
  <cols>
    <col min="1" max="4" width="7.28515625" customWidth="1"/>
    <col min="5" max="5" width="12" customWidth="1"/>
    <col min="6" max="21" width="7.28515625" customWidth="1"/>
  </cols>
  <sheetData>
    <row r="1" spans="2:15" ht="15.75" thickBot="1" x14ac:dyDescent="0.3"/>
    <row r="2" spans="2:15" x14ac:dyDescent="0.2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x14ac:dyDescent="0.25"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x14ac:dyDescent="0.25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spans="2:15" x14ac:dyDescent="0.25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2:15" x14ac:dyDescent="0.25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2:15" ht="31.5" customHeight="1" thickBot="1" x14ac:dyDescent="0.3"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</row>
    <row r="8" spans="2:15" ht="18.95" customHeight="1" thickBot="1" x14ac:dyDescent="0.3">
      <c r="B8" s="272" t="s">
        <v>62</v>
      </c>
      <c r="C8" s="273"/>
      <c r="D8" s="273"/>
      <c r="E8" s="273"/>
      <c r="F8" s="275"/>
      <c r="G8" s="275"/>
      <c r="H8" s="275"/>
      <c r="I8" s="275"/>
      <c r="J8" s="275"/>
      <c r="K8" s="275"/>
      <c r="L8" s="275"/>
      <c r="M8" s="275"/>
      <c r="N8" s="275"/>
      <c r="O8" s="276"/>
    </row>
    <row r="9" spans="2:15" ht="18.95" customHeight="1" thickBot="1" x14ac:dyDescent="0.3">
      <c r="B9" s="266" t="s">
        <v>14</v>
      </c>
      <c r="C9" s="267"/>
      <c r="D9" s="267"/>
      <c r="E9" s="268"/>
      <c r="F9" s="291"/>
      <c r="G9" s="292"/>
      <c r="H9" s="292"/>
      <c r="I9" s="292"/>
      <c r="J9" s="292"/>
      <c r="K9" s="292"/>
      <c r="L9" s="292"/>
      <c r="M9" s="292"/>
      <c r="N9" s="292"/>
      <c r="O9" s="293"/>
    </row>
    <row r="10" spans="2:15" ht="18.95" customHeight="1" thickBot="1" x14ac:dyDescent="0.3">
      <c r="B10" s="269" t="s">
        <v>15</v>
      </c>
      <c r="C10" s="270"/>
      <c r="D10" s="270"/>
      <c r="E10" s="271"/>
      <c r="F10" s="294"/>
      <c r="G10" s="295"/>
      <c r="H10" s="295"/>
      <c r="I10" s="295"/>
      <c r="J10" s="295"/>
      <c r="K10" s="295"/>
      <c r="L10" s="295"/>
      <c r="M10" s="295"/>
      <c r="N10" s="295"/>
      <c r="O10" s="296"/>
    </row>
    <row r="11" spans="2:15" ht="18.95" customHeight="1" thickBot="1" x14ac:dyDescent="0.3">
      <c r="B11" s="266" t="s">
        <v>13</v>
      </c>
      <c r="C11" s="267"/>
      <c r="D11" s="267"/>
      <c r="E11" s="268"/>
      <c r="F11" s="297"/>
      <c r="G11" s="298"/>
      <c r="H11" s="298"/>
      <c r="I11" s="298"/>
      <c r="J11" s="298"/>
      <c r="K11" s="298"/>
      <c r="L11" s="298"/>
      <c r="M11" s="298"/>
      <c r="N11" s="298"/>
      <c r="O11" s="299"/>
    </row>
    <row r="12" spans="2:15" ht="18.95" customHeight="1" thickBot="1" x14ac:dyDescent="0.3">
      <c r="B12" s="269" t="s">
        <v>12</v>
      </c>
      <c r="C12" s="270"/>
      <c r="D12" s="270"/>
      <c r="E12" s="271"/>
      <c r="F12" s="300"/>
      <c r="G12" s="301"/>
      <c r="H12" s="301"/>
      <c r="I12" s="301"/>
      <c r="J12" s="301"/>
      <c r="K12" s="301"/>
      <c r="L12" s="301"/>
      <c r="M12" s="301"/>
      <c r="N12" s="301"/>
      <c r="O12" s="302"/>
    </row>
    <row r="13" spans="2:15" ht="18.95" customHeight="1" thickBot="1" x14ac:dyDescent="0.3">
      <c r="B13" s="266" t="s">
        <v>11</v>
      </c>
      <c r="C13" s="267"/>
      <c r="D13" s="267"/>
      <c r="E13" s="268"/>
      <c r="F13" s="303"/>
      <c r="G13" s="304"/>
      <c r="H13" s="304"/>
      <c r="I13" s="304"/>
      <c r="J13" s="304"/>
      <c r="K13" s="304"/>
      <c r="L13" s="304"/>
      <c r="M13" s="304"/>
      <c r="N13" s="304"/>
      <c r="O13" s="305"/>
    </row>
    <row r="14" spans="2:15" ht="18.95" customHeight="1" thickBot="1" x14ac:dyDescent="0.3">
      <c r="B14" s="269" t="s">
        <v>61</v>
      </c>
      <c r="C14" s="270"/>
      <c r="D14" s="270"/>
      <c r="E14" s="271"/>
      <c r="F14" s="309"/>
      <c r="G14" s="310"/>
      <c r="H14" s="310"/>
      <c r="I14" s="310"/>
      <c r="J14" s="310"/>
      <c r="K14" s="310"/>
      <c r="L14" s="310"/>
      <c r="M14" s="310"/>
      <c r="N14" s="310"/>
      <c r="O14" s="311"/>
    </row>
    <row r="15" spans="2:15" ht="18.95" customHeight="1" thickBot="1" x14ac:dyDescent="0.3">
      <c r="B15" s="266" t="s">
        <v>66</v>
      </c>
      <c r="C15" s="267"/>
      <c r="D15" s="267"/>
      <c r="E15" s="268"/>
      <c r="F15" s="328"/>
      <c r="G15" s="329"/>
      <c r="H15" s="329"/>
      <c r="I15" s="329"/>
      <c r="J15" s="329"/>
      <c r="K15" s="329"/>
      <c r="L15" s="329"/>
      <c r="M15" s="329"/>
      <c r="N15" s="329"/>
      <c r="O15" s="330"/>
    </row>
    <row r="16" spans="2:15" ht="18.95" customHeight="1" thickBot="1" x14ac:dyDescent="0.3">
      <c r="B16" s="269" t="s">
        <v>24</v>
      </c>
      <c r="C16" s="270"/>
      <c r="D16" s="270"/>
      <c r="E16" s="271"/>
      <c r="F16" s="331"/>
      <c r="G16" s="332"/>
      <c r="H16" s="332"/>
      <c r="I16" s="332"/>
      <c r="J16" s="332"/>
      <c r="K16" s="332"/>
      <c r="L16" s="332"/>
      <c r="M16" s="332"/>
      <c r="N16" s="332"/>
      <c r="O16" s="333"/>
    </row>
    <row r="17" spans="2:23" ht="18.95" customHeight="1" thickBot="1" x14ac:dyDescent="0.3">
      <c r="B17" s="272" t="s">
        <v>63</v>
      </c>
      <c r="C17" s="273"/>
      <c r="D17" s="273"/>
      <c r="E17" s="274"/>
      <c r="F17" s="312"/>
      <c r="G17" s="313"/>
      <c r="H17" s="313"/>
      <c r="I17" s="313"/>
      <c r="J17" s="313"/>
      <c r="K17" s="313"/>
      <c r="L17" s="313"/>
      <c r="M17" s="313"/>
      <c r="N17" s="313"/>
      <c r="O17" s="314"/>
    </row>
    <row r="18" spans="2:23" ht="18.95" customHeight="1" thickBot="1" x14ac:dyDescent="0.3">
      <c r="B18" s="269" t="s">
        <v>10</v>
      </c>
      <c r="C18" s="270"/>
      <c r="D18" s="270"/>
      <c r="E18" s="271"/>
      <c r="F18" s="306"/>
      <c r="G18" s="307"/>
      <c r="H18" s="307"/>
      <c r="I18" s="307"/>
      <c r="J18" s="307"/>
      <c r="K18" s="307"/>
      <c r="L18" s="307"/>
      <c r="M18" s="307"/>
      <c r="N18" s="307"/>
      <c r="O18" s="308"/>
    </row>
    <row r="19" spans="2:23" ht="18.95" customHeight="1" thickBot="1" x14ac:dyDescent="0.3">
      <c r="B19" s="266" t="s">
        <v>9</v>
      </c>
      <c r="C19" s="267"/>
      <c r="D19" s="267"/>
      <c r="E19" s="268"/>
      <c r="F19" s="303"/>
      <c r="G19" s="304"/>
      <c r="H19" s="304"/>
      <c r="I19" s="304"/>
      <c r="J19" s="304"/>
      <c r="K19" s="304"/>
      <c r="L19" s="304"/>
      <c r="M19" s="304"/>
      <c r="N19" s="304"/>
      <c r="O19" s="305"/>
    </row>
    <row r="20" spans="2:23" ht="18.95" customHeight="1" thickBot="1" x14ac:dyDescent="0.3">
      <c r="B20" s="269" t="s">
        <v>65</v>
      </c>
      <c r="C20" s="270"/>
      <c r="D20" s="270"/>
      <c r="E20" s="271"/>
      <c r="F20" s="294"/>
      <c r="G20" s="295"/>
      <c r="H20" s="295"/>
      <c r="I20" s="295"/>
      <c r="J20" s="295"/>
      <c r="K20" s="295"/>
      <c r="L20" s="295"/>
      <c r="M20" s="295"/>
      <c r="N20" s="295"/>
      <c r="O20" s="296"/>
    </row>
    <row r="21" spans="2:23" ht="18.95" customHeight="1" thickBot="1" x14ac:dyDescent="0.3">
      <c r="B21" s="266" t="s">
        <v>8</v>
      </c>
      <c r="C21" s="267"/>
      <c r="D21" s="267"/>
      <c r="E21" s="268"/>
      <c r="F21" s="334"/>
      <c r="G21" s="335"/>
      <c r="H21" s="335"/>
      <c r="I21" s="335"/>
      <c r="J21" s="335"/>
      <c r="K21" s="335"/>
      <c r="L21" s="335"/>
      <c r="M21" s="335"/>
      <c r="N21" s="335"/>
      <c r="O21" s="336"/>
      <c r="W21" s="17"/>
    </row>
    <row r="22" spans="2:23" ht="18.95" customHeight="1" thickBot="1" x14ac:dyDescent="0.3">
      <c r="B22" s="272" t="s">
        <v>64</v>
      </c>
      <c r="C22" s="273"/>
      <c r="D22" s="273"/>
      <c r="E22" s="273"/>
      <c r="F22" s="337"/>
      <c r="G22" s="337"/>
      <c r="H22" s="337"/>
      <c r="I22" s="337"/>
      <c r="J22" s="337"/>
      <c r="K22" s="337"/>
      <c r="L22" s="337"/>
      <c r="M22" s="337"/>
      <c r="N22" s="337"/>
      <c r="O22" s="338"/>
    </row>
    <row r="23" spans="2:23" ht="18.95" customHeight="1" thickBot="1" x14ac:dyDescent="0.3">
      <c r="B23" s="269" t="s">
        <v>7</v>
      </c>
      <c r="C23" s="270"/>
      <c r="D23" s="270"/>
      <c r="E23" s="271"/>
      <c r="F23" s="306" t="s">
        <v>128</v>
      </c>
      <c r="G23" s="307"/>
      <c r="H23" s="307"/>
      <c r="I23" s="307"/>
      <c r="J23" s="307"/>
      <c r="K23" s="307"/>
      <c r="L23" s="307"/>
      <c r="M23" s="307"/>
      <c r="N23" s="307"/>
      <c r="O23" s="308"/>
    </row>
    <row r="24" spans="2:23" ht="18.95" customHeight="1" thickBot="1" x14ac:dyDescent="0.3">
      <c r="B24" s="266" t="s">
        <v>67</v>
      </c>
      <c r="C24" s="267"/>
      <c r="D24" s="267"/>
      <c r="E24" s="268"/>
      <c r="F24" s="303"/>
      <c r="G24" s="304"/>
      <c r="H24" s="304"/>
      <c r="I24" s="304"/>
      <c r="J24" s="304"/>
      <c r="K24" s="304"/>
      <c r="L24" s="304"/>
      <c r="M24" s="304"/>
      <c r="N24" s="304"/>
      <c r="O24" s="305"/>
    </row>
    <row r="25" spans="2:23" ht="18.95" customHeight="1" thickBot="1" x14ac:dyDescent="0.3">
      <c r="B25" s="269" t="s">
        <v>18</v>
      </c>
      <c r="C25" s="270"/>
      <c r="D25" s="270"/>
      <c r="E25" s="271"/>
      <c r="F25" s="325"/>
      <c r="G25" s="326"/>
      <c r="H25" s="326"/>
      <c r="I25" s="326"/>
      <c r="J25" s="326"/>
      <c r="K25" s="326"/>
      <c r="L25" s="326"/>
      <c r="M25" s="326"/>
      <c r="N25" s="326"/>
      <c r="O25" s="327"/>
    </row>
    <row r="26" spans="2:23" ht="18.95" customHeight="1" thickBot="1" x14ac:dyDescent="0.3">
      <c r="B26" s="318" t="s">
        <v>16</v>
      </c>
      <c r="C26" s="319"/>
      <c r="D26" s="319"/>
      <c r="E26" s="320"/>
      <c r="F26" s="322">
        <v>4345</v>
      </c>
      <c r="G26" s="323"/>
      <c r="H26" s="323"/>
      <c r="I26" s="323"/>
      <c r="J26" s="323"/>
      <c r="K26" s="323"/>
      <c r="L26" s="323"/>
      <c r="M26" s="323"/>
      <c r="N26" s="323"/>
      <c r="O26" s="324"/>
    </row>
    <row r="27" spans="2:23" ht="18.95" customHeight="1" thickBot="1" x14ac:dyDescent="0.3">
      <c r="B27" s="272" t="s">
        <v>23</v>
      </c>
      <c r="C27" s="321"/>
      <c r="D27" s="321"/>
      <c r="E27" s="321"/>
      <c r="F27" s="286"/>
      <c r="G27" s="286"/>
      <c r="H27" s="286"/>
      <c r="I27" s="286"/>
      <c r="J27" s="286"/>
      <c r="K27" s="286"/>
      <c r="L27" s="286"/>
      <c r="M27" s="286"/>
      <c r="N27" s="286"/>
      <c r="O27" s="287"/>
    </row>
    <row r="28" spans="2:23" ht="18.95" customHeight="1" thickBot="1" x14ac:dyDescent="0.3">
      <c r="B28" s="266" t="s">
        <v>69</v>
      </c>
      <c r="C28" s="267"/>
      <c r="D28" s="267"/>
      <c r="E28" s="268"/>
      <c r="F28" s="283" t="s">
        <v>129</v>
      </c>
      <c r="G28" s="284"/>
      <c r="H28" s="284"/>
      <c r="I28" s="284"/>
      <c r="J28" s="284"/>
      <c r="K28" s="284"/>
      <c r="L28" s="284"/>
      <c r="M28" s="284"/>
      <c r="N28" s="284"/>
      <c r="O28" s="285"/>
    </row>
    <row r="29" spans="2:23" ht="18.95" customHeight="1" thickBot="1" x14ac:dyDescent="0.3">
      <c r="B29" s="315" t="s">
        <v>15</v>
      </c>
      <c r="C29" s="316"/>
      <c r="D29" s="316"/>
      <c r="E29" s="317"/>
      <c r="F29" s="277"/>
      <c r="G29" s="278"/>
      <c r="H29" s="278"/>
      <c r="I29" s="278"/>
      <c r="J29" s="278"/>
      <c r="K29" s="278"/>
      <c r="L29" s="278"/>
      <c r="M29" s="278"/>
      <c r="N29" s="278"/>
      <c r="O29" s="279"/>
    </row>
    <row r="30" spans="2:23" ht="18.95" customHeight="1" thickBot="1" x14ac:dyDescent="0.3">
      <c r="B30" s="266" t="s">
        <v>13</v>
      </c>
      <c r="C30" s="267"/>
      <c r="D30" s="267"/>
      <c r="E30" s="268"/>
      <c r="F30" s="280"/>
      <c r="G30" s="281"/>
      <c r="H30" s="281"/>
      <c r="I30" s="281"/>
      <c r="J30" s="281"/>
      <c r="K30" s="281"/>
      <c r="L30" s="281"/>
      <c r="M30" s="281"/>
      <c r="N30" s="281"/>
      <c r="O30" s="282"/>
    </row>
    <row r="31" spans="2:23" ht="18.95" customHeight="1" thickBot="1" x14ac:dyDescent="0.3">
      <c r="B31" s="315" t="s">
        <v>12</v>
      </c>
      <c r="C31" s="316"/>
      <c r="D31" s="316"/>
      <c r="E31" s="317"/>
      <c r="F31" s="277"/>
      <c r="G31" s="278"/>
      <c r="H31" s="278"/>
      <c r="I31" s="278"/>
      <c r="J31" s="278"/>
      <c r="K31" s="278"/>
      <c r="L31" s="278"/>
      <c r="M31" s="278"/>
      <c r="N31" s="278"/>
      <c r="O31" s="279"/>
    </row>
    <row r="32" spans="2:23" ht="18.95" customHeight="1" thickBot="1" x14ac:dyDescent="0.3">
      <c r="B32" s="266" t="s">
        <v>11</v>
      </c>
      <c r="C32" s="267"/>
      <c r="D32" s="267"/>
      <c r="E32" s="268"/>
      <c r="F32" s="280"/>
      <c r="G32" s="281"/>
      <c r="H32" s="281"/>
      <c r="I32" s="281"/>
      <c r="J32" s="281"/>
      <c r="K32" s="281"/>
      <c r="L32" s="281"/>
      <c r="M32" s="281"/>
      <c r="N32" s="281"/>
      <c r="O32" s="282"/>
    </row>
    <row r="33" spans="1:15" ht="18.95" customHeight="1" thickBot="1" x14ac:dyDescent="0.3">
      <c r="A33" s="3"/>
      <c r="B33" s="315" t="s">
        <v>70</v>
      </c>
      <c r="C33" s="316"/>
      <c r="D33" s="316"/>
      <c r="E33" s="317"/>
      <c r="F33" s="277"/>
      <c r="G33" s="278"/>
      <c r="H33" s="278"/>
      <c r="I33" s="278"/>
      <c r="J33" s="278"/>
      <c r="K33" s="278"/>
      <c r="L33" s="278"/>
      <c r="M33" s="278"/>
      <c r="N33" s="278"/>
      <c r="O33" s="279"/>
    </row>
    <row r="34" spans="1:15" ht="18.95" customHeight="1" thickBot="1" x14ac:dyDescent="0.3">
      <c r="A34" s="3"/>
      <c r="B34" s="272" t="s">
        <v>71</v>
      </c>
      <c r="C34" s="321"/>
      <c r="D34" s="321"/>
      <c r="E34" s="321"/>
      <c r="F34" s="286"/>
      <c r="G34" s="286"/>
      <c r="H34" s="286"/>
      <c r="I34" s="286"/>
      <c r="J34" s="286"/>
      <c r="K34" s="286"/>
      <c r="L34" s="286"/>
      <c r="M34" s="286"/>
      <c r="N34" s="286"/>
      <c r="O34" s="287"/>
    </row>
    <row r="35" spans="1:15" ht="18.95" customHeight="1" thickBot="1" x14ac:dyDescent="0.3">
      <c r="B35" s="315" t="s">
        <v>17</v>
      </c>
      <c r="C35" s="316"/>
      <c r="D35" s="316"/>
      <c r="E35" s="317"/>
      <c r="F35" s="277"/>
      <c r="G35" s="278"/>
      <c r="H35" s="278"/>
      <c r="I35" s="278"/>
      <c r="J35" s="278"/>
      <c r="K35" s="278"/>
      <c r="L35" s="278"/>
      <c r="M35" s="278"/>
      <c r="N35" s="278"/>
      <c r="O35" s="279"/>
    </row>
    <row r="36" spans="1:15" ht="18.95" customHeight="1" thickBot="1" x14ac:dyDescent="0.3">
      <c r="B36" s="266" t="s">
        <v>9</v>
      </c>
      <c r="C36" s="267"/>
      <c r="D36" s="267"/>
      <c r="E36" s="268"/>
      <c r="F36" s="280"/>
      <c r="G36" s="281"/>
      <c r="H36" s="281"/>
      <c r="I36" s="281"/>
      <c r="J36" s="281"/>
      <c r="K36" s="281"/>
      <c r="L36" s="281"/>
      <c r="M36" s="281"/>
      <c r="N36" s="281"/>
      <c r="O36" s="282"/>
    </row>
    <row r="37" spans="1:15" ht="18.95" customHeight="1" thickBot="1" x14ac:dyDescent="0.3">
      <c r="B37" s="315" t="s">
        <v>72</v>
      </c>
      <c r="C37" s="316"/>
      <c r="D37" s="316"/>
      <c r="E37" s="317"/>
      <c r="F37" s="288"/>
      <c r="G37" s="289"/>
      <c r="H37" s="289"/>
      <c r="I37" s="289"/>
      <c r="J37" s="289"/>
      <c r="K37" s="289"/>
      <c r="L37" s="289"/>
      <c r="M37" s="289"/>
      <c r="N37" s="289"/>
      <c r="O37" s="290"/>
    </row>
    <row r="38" spans="1:15" ht="18.95" customHeight="1" x14ac:dyDescent="0.35"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1"/>
    </row>
    <row r="39" spans="1:15" ht="18.95" customHeight="1" x14ac:dyDescent="0.25"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2"/>
    </row>
    <row r="40" spans="1:15" ht="84.75" customHeight="1" thickBot="1" x14ac:dyDescent="0.3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/>
    </row>
    <row r="41" spans="1:15" ht="18.95" customHeight="1" x14ac:dyDescent="0.25"/>
    <row r="42" spans="1:15" ht="18.95" customHeight="1" x14ac:dyDescent="0.25"/>
    <row r="43" spans="1:15" ht="18.95" customHeight="1" x14ac:dyDescent="0.25"/>
    <row r="44" spans="1:15" ht="18.95" customHeight="1" x14ac:dyDescent="0.25"/>
    <row r="45" spans="1:15" ht="18.95" customHeight="1" x14ac:dyDescent="0.25"/>
    <row r="46" spans="1:15" ht="18.95" customHeight="1" x14ac:dyDescent="0.25"/>
    <row r="47" spans="1:15" ht="18.95" customHeight="1" x14ac:dyDescent="0.25"/>
    <row r="48" spans="1:15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</sheetData>
  <sheetProtection algorithmName="SHA-512" hashValue="gwqS3HTvUPH41QhZqzki8uJNz1wNCv/rbJNOmVwIRHe6oz7wbOvooTTXJNEOtEO2VvKPUEsFp1Z9RuUGr+BQFg==" saltValue="1qinILy2p4xnNeYgcSpYNA==" spinCount="100000" sheet="1" objects="1" scenarios="1" selectLockedCells="1"/>
  <mergeCells count="61">
    <mergeCell ref="F26:O26"/>
    <mergeCell ref="F25:O25"/>
    <mergeCell ref="F24:O24"/>
    <mergeCell ref="B15:E15"/>
    <mergeCell ref="F15:O15"/>
    <mergeCell ref="B16:E16"/>
    <mergeCell ref="F16:O16"/>
    <mergeCell ref="B21:E21"/>
    <mergeCell ref="F21:O21"/>
    <mergeCell ref="F20:O20"/>
    <mergeCell ref="F22:O22"/>
    <mergeCell ref="B23:E23"/>
    <mergeCell ref="B24:E24"/>
    <mergeCell ref="B25:E25"/>
    <mergeCell ref="B22:E22"/>
    <mergeCell ref="B36:E36"/>
    <mergeCell ref="B37:E37"/>
    <mergeCell ref="B29:E29"/>
    <mergeCell ref="B26:E26"/>
    <mergeCell ref="B27:E27"/>
    <mergeCell ref="B34:E34"/>
    <mergeCell ref="B33:E33"/>
    <mergeCell ref="B30:E30"/>
    <mergeCell ref="B31:E31"/>
    <mergeCell ref="B32:E32"/>
    <mergeCell ref="B35:E35"/>
    <mergeCell ref="B28:E28"/>
    <mergeCell ref="F36:O36"/>
    <mergeCell ref="F37:O37"/>
    <mergeCell ref="F9:O9"/>
    <mergeCell ref="F10:O10"/>
    <mergeCell ref="F11:O11"/>
    <mergeCell ref="F12:O12"/>
    <mergeCell ref="F13:O13"/>
    <mergeCell ref="F18:O18"/>
    <mergeCell ref="F19:O19"/>
    <mergeCell ref="F14:O14"/>
    <mergeCell ref="F17:O17"/>
    <mergeCell ref="F23:O23"/>
    <mergeCell ref="F29:O29"/>
    <mergeCell ref="F34:O34"/>
    <mergeCell ref="F33:O33"/>
    <mergeCell ref="F30:O30"/>
    <mergeCell ref="F31:O31"/>
    <mergeCell ref="F32:O32"/>
    <mergeCell ref="F35:O35"/>
    <mergeCell ref="F28:O28"/>
    <mergeCell ref="F27:O27"/>
    <mergeCell ref="B7:O7"/>
    <mergeCell ref="B13:E13"/>
    <mergeCell ref="B18:E18"/>
    <mergeCell ref="B19:E19"/>
    <mergeCell ref="B20:E20"/>
    <mergeCell ref="B8:E8"/>
    <mergeCell ref="B14:E14"/>
    <mergeCell ref="B17:E17"/>
    <mergeCell ref="B9:E9"/>
    <mergeCell ref="B10:E10"/>
    <mergeCell ref="B11:E11"/>
    <mergeCell ref="B12:E12"/>
    <mergeCell ref="F8:O8"/>
  </mergeCells>
  <pageMargins left="0.7" right="0.7" top="0.75" bottom="0.75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63"/>
  <sheetViews>
    <sheetView showGridLines="0" showRowColHeaders="0" zoomScaleNormal="80" workbookViewId="0">
      <selection activeCell="J18" sqref="J18"/>
    </sheetView>
  </sheetViews>
  <sheetFormatPr defaultColWidth="11.42578125" defaultRowHeight="12.75" x14ac:dyDescent="0.2"/>
  <cols>
    <col min="1" max="1" width="1.7109375" style="38" customWidth="1"/>
    <col min="2" max="2" width="28.5703125" style="50" customWidth="1"/>
    <col min="3" max="5" width="11.42578125" style="38" customWidth="1"/>
    <col min="6" max="6" width="11.5703125" style="38" customWidth="1"/>
    <col min="7" max="7" width="10.42578125" style="37" customWidth="1"/>
    <col min="8" max="22" width="9.140625" style="37" customWidth="1"/>
    <col min="23" max="256" width="11.42578125" style="38"/>
    <col min="257" max="257" width="1.7109375" style="38" customWidth="1"/>
    <col min="258" max="258" width="28.5703125" style="38" customWidth="1"/>
    <col min="259" max="261" width="11.42578125" style="38" customWidth="1"/>
    <col min="262" max="262" width="11.5703125" style="38" customWidth="1"/>
    <col min="263" max="263" width="10.42578125" style="38" customWidth="1"/>
    <col min="264" max="278" width="9.140625" style="38" customWidth="1"/>
    <col min="279" max="512" width="11.42578125" style="38"/>
    <col min="513" max="513" width="1.7109375" style="38" customWidth="1"/>
    <col min="514" max="514" width="28.5703125" style="38" customWidth="1"/>
    <col min="515" max="517" width="11.42578125" style="38" customWidth="1"/>
    <col min="518" max="518" width="11.5703125" style="38" customWidth="1"/>
    <col min="519" max="519" width="10.42578125" style="38" customWidth="1"/>
    <col min="520" max="534" width="9.140625" style="38" customWidth="1"/>
    <col min="535" max="768" width="11.42578125" style="38"/>
    <col min="769" max="769" width="1.7109375" style="38" customWidth="1"/>
    <col min="770" max="770" width="28.5703125" style="38" customWidth="1"/>
    <col min="771" max="773" width="11.42578125" style="38" customWidth="1"/>
    <col min="774" max="774" width="11.5703125" style="38" customWidth="1"/>
    <col min="775" max="775" width="10.42578125" style="38" customWidth="1"/>
    <col min="776" max="790" width="9.140625" style="38" customWidth="1"/>
    <col min="791" max="1024" width="11.42578125" style="38"/>
    <col min="1025" max="1025" width="1.7109375" style="38" customWidth="1"/>
    <col min="1026" max="1026" width="28.5703125" style="38" customWidth="1"/>
    <col min="1027" max="1029" width="11.42578125" style="38" customWidth="1"/>
    <col min="1030" max="1030" width="11.5703125" style="38" customWidth="1"/>
    <col min="1031" max="1031" width="10.42578125" style="38" customWidth="1"/>
    <col min="1032" max="1046" width="9.140625" style="38" customWidth="1"/>
    <col min="1047" max="1280" width="11.42578125" style="38"/>
    <col min="1281" max="1281" width="1.7109375" style="38" customWidth="1"/>
    <col min="1282" max="1282" width="28.5703125" style="38" customWidth="1"/>
    <col min="1283" max="1285" width="11.42578125" style="38" customWidth="1"/>
    <col min="1286" max="1286" width="11.5703125" style="38" customWidth="1"/>
    <col min="1287" max="1287" width="10.42578125" style="38" customWidth="1"/>
    <col min="1288" max="1302" width="9.140625" style="38" customWidth="1"/>
    <col min="1303" max="1536" width="11.42578125" style="38"/>
    <col min="1537" max="1537" width="1.7109375" style="38" customWidth="1"/>
    <col min="1538" max="1538" width="28.5703125" style="38" customWidth="1"/>
    <col min="1539" max="1541" width="11.42578125" style="38" customWidth="1"/>
    <col min="1542" max="1542" width="11.5703125" style="38" customWidth="1"/>
    <col min="1543" max="1543" width="10.42578125" style="38" customWidth="1"/>
    <col min="1544" max="1558" width="9.140625" style="38" customWidth="1"/>
    <col min="1559" max="1792" width="11.42578125" style="38"/>
    <col min="1793" max="1793" width="1.7109375" style="38" customWidth="1"/>
    <col min="1794" max="1794" width="28.5703125" style="38" customWidth="1"/>
    <col min="1795" max="1797" width="11.42578125" style="38" customWidth="1"/>
    <col min="1798" max="1798" width="11.5703125" style="38" customWidth="1"/>
    <col min="1799" max="1799" width="10.42578125" style="38" customWidth="1"/>
    <col min="1800" max="1814" width="9.140625" style="38" customWidth="1"/>
    <col min="1815" max="2048" width="11.42578125" style="38"/>
    <col min="2049" max="2049" width="1.7109375" style="38" customWidth="1"/>
    <col min="2050" max="2050" width="28.5703125" style="38" customWidth="1"/>
    <col min="2051" max="2053" width="11.42578125" style="38" customWidth="1"/>
    <col min="2054" max="2054" width="11.5703125" style="38" customWidth="1"/>
    <col min="2055" max="2055" width="10.42578125" style="38" customWidth="1"/>
    <col min="2056" max="2070" width="9.140625" style="38" customWidth="1"/>
    <col min="2071" max="2304" width="11.42578125" style="38"/>
    <col min="2305" max="2305" width="1.7109375" style="38" customWidth="1"/>
    <col min="2306" max="2306" width="28.5703125" style="38" customWidth="1"/>
    <col min="2307" max="2309" width="11.42578125" style="38" customWidth="1"/>
    <col min="2310" max="2310" width="11.5703125" style="38" customWidth="1"/>
    <col min="2311" max="2311" width="10.42578125" style="38" customWidth="1"/>
    <col min="2312" max="2326" width="9.140625" style="38" customWidth="1"/>
    <col min="2327" max="2560" width="11.42578125" style="38"/>
    <col min="2561" max="2561" width="1.7109375" style="38" customWidth="1"/>
    <col min="2562" max="2562" width="28.5703125" style="38" customWidth="1"/>
    <col min="2563" max="2565" width="11.42578125" style="38" customWidth="1"/>
    <col min="2566" max="2566" width="11.5703125" style="38" customWidth="1"/>
    <col min="2567" max="2567" width="10.42578125" style="38" customWidth="1"/>
    <col min="2568" max="2582" width="9.140625" style="38" customWidth="1"/>
    <col min="2583" max="2816" width="11.42578125" style="38"/>
    <col min="2817" max="2817" width="1.7109375" style="38" customWidth="1"/>
    <col min="2818" max="2818" width="28.5703125" style="38" customWidth="1"/>
    <col min="2819" max="2821" width="11.42578125" style="38" customWidth="1"/>
    <col min="2822" max="2822" width="11.5703125" style="38" customWidth="1"/>
    <col min="2823" max="2823" width="10.42578125" style="38" customWidth="1"/>
    <col min="2824" max="2838" width="9.140625" style="38" customWidth="1"/>
    <col min="2839" max="3072" width="11.42578125" style="38"/>
    <col min="3073" max="3073" width="1.7109375" style="38" customWidth="1"/>
    <col min="3074" max="3074" width="28.5703125" style="38" customWidth="1"/>
    <col min="3075" max="3077" width="11.42578125" style="38" customWidth="1"/>
    <col min="3078" max="3078" width="11.5703125" style="38" customWidth="1"/>
    <col min="3079" max="3079" width="10.42578125" style="38" customWidth="1"/>
    <col min="3080" max="3094" width="9.140625" style="38" customWidth="1"/>
    <col min="3095" max="3328" width="11.42578125" style="38"/>
    <col min="3329" max="3329" width="1.7109375" style="38" customWidth="1"/>
    <col min="3330" max="3330" width="28.5703125" style="38" customWidth="1"/>
    <col min="3331" max="3333" width="11.42578125" style="38" customWidth="1"/>
    <col min="3334" max="3334" width="11.5703125" style="38" customWidth="1"/>
    <col min="3335" max="3335" width="10.42578125" style="38" customWidth="1"/>
    <col min="3336" max="3350" width="9.140625" style="38" customWidth="1"/>
    <col min="3351" max="3584" width="11.42578125" style="38"/>
    <col min="3585" max="3585" width="1.7109375" style="38" customWidth="1"/>
    <col min="3586" max="3586" width="28.5703125" style="38" customWidth="1"/>
    <col min="3587" max="3589" width="11.42578125" style="38" customWidth="1"/>
    <col min="3590" max="3590" width="11.5703125" style="38" customWidth="1"/>
    <col min="3591" max="3591" width="10.42578125" style="38" customWidth="1"/>
    <col min="3592" max="3606" width="9.140625" style="38" customWidth="1"/>
    <col min="3607" max="3840" width="11.42578125" style="38"/>
    <col min="3841" max="3841" width="1.7109375" style="38" customWidth="1"/>
    <col min="3842" max="3842" width="28.5703125" style="38" customWidth="1"/>
    <col min="3843" max="3845" width="11.42578125" style="38" customWidth="1"/>
    <col min="3846" max="3846" width="11.5703125" style="38" customWidth="1"/>
    <col min="3847" max="3847" width="10.42578125" style="38" customWidth="1"/>
    <col min="3848" max="3862" width="9.140625" style="38" customWidth="1"/>
    <col min="3863" max="4096" width="11.42578125" style="38"/>
    <col min="4097" max="4097" width="1.7109375" style="38" customWidth="1"/>
    <col min="4098" max="4098" width="28.5703125" style="38" customWidth="1"/>
    <col min="4099" max="4101" width="11.42578125" style="38" customWidth="1"/>
    <col min="4102" max="4102" width="11.5703125" style="38" customWidth="1"/>
    <col min="4103" max="4103" width="10.42578125" style="38" customWidth="1"/>
    <col min="4104" max="4118" width="9.140625" style="38" customWidth="1"/>
    <col min="4119" max="4352" width="11.42578125" style="38"/>
    <col min="4353" max="4353" width="1.7109375" style="38" customWidth="1"/>
    <col min="4354" max="4354" width="28.5703125" style="38" customWidth="1"/>
    <col min="4355" max="4357" width="11.42578125" style="38" customWidth="1"/>
    <col min="4358" max="4358" width="11.5703125" style="38" customWidth="1"/>
    <col min="4359" max="4359" width="10.42578125" style="38" customWidth="1"/>
    <col min="4360" max="4374" width="9.140625" style="38" customWidth="1"/>
    <col min="4375" max="4608" width="11.42578125" style="38"/>
    <col min="4609" max="4609" width="1.7109375" style="38" customWidth="1"/>
    <col min="4610" max="4610" width="28.5703125" style="38" customWidth="1"/>
    <col min="4611" max="4613" width="11.42578125" style="38" customWidth="1"/>
    <col min="4614" max="4614" width="11.5703125" style="38" customWidth="1"/>
    <col min="4615" max="4615" width="10.42578125" style="38" customWidth="1"/>
    <col min="4616" max="4630" width="9.140625" style="38" customWidth="1"/>
    <col min="4631" max="4864" width="11.42578125" style="38"/>
    <col min="4865" max="4865" width="1.7109375" style="38" customWidth="1"/>
    <col min="4866" max="4866" width="28.5703125" style="38" customWidth="1"/>
    <col min="4867" max="4869" width="11.42578125" style="38" customWidth="1"/>
    <col min="4870" max="4870" width="11.5703125" style="38" customWidth="1"/>
    <col min="4871" max="4871" width="10.42578125" style="38" customWidth="1"/>
    <col min="4872" max="4886" width="9.140625" style="38" customWidth="1"/>
    <col min="4887" max="5120" width="11.42578125" style="38"/>
    <col min="5121" max="5121" width="1.7109375" style="38" customWidth="1"/>
    <col min="5122" max="5122" width="28.5703125" style="38" customWidth="1"/>
    <col min="5123" max="5125" width="11.42578125" style="38" customWidth="1"/>
    <col min="5126" max="5126" width="11.5703125" style="38" customWidth="1"/>
    <col min="5127" max="5127" width="10.42578125" style="38" customWidth="1"/>
    <col min="5128" max="5142" width="9.140625" style="38" customWidth="1"/>
    <col min="5143" max="5376" width="11.42578125" style="38"/>
    <col min="5377" max="5377" width="1.7109375" style="38" customWidth="1"/>
    <col min="5378" max="5378" width="28.5703125" style="38" customWidth="1"/>
    <col min="5379" max="5381" width="11.42578125" style="38" customWidth="1"/>
    <col min="5382" max="5382" width="11.5703125" style="38" customWidth="1"/>
    <col min="5383" max="5383" width="10.42578125" style="38" customWidth="1"/>
    <col min="5384" max="5398" width="9.140625" style="38" customWidth="1"/>
    <col min="5399" max="5632" width="11.42578125" style="38"/>
    <col min="5633" max="5633" width="1.7109375" style="38" customWidth="1"/>
    <col min="5634" max="5634" width="28.5703125" style="38" customWidth="1"/>
    <col min="5635" max="5637" width="11.42578125" style="38" customWidth="1"/>
    <col min="5638" max="5638" width="11.5703125" style="38" customWidth="1"/>
    <col min="5639" max="5639" width="10.42578125" style="38" customWidth="1"/>
    <col min="5640" max="5654" width="9.140625" style="38" customWidth="1"/>
    <col min="5655" max="5888" width="11.42578125" style="38"/>
    <col min="5889" max="5889" width="1.7109375" style="38" customWidth="1"/>
    <col min="5890" max="5890" width="28.5703125" style="38" customWidth="1"/>
    <col min="5891" max="5893" width="11.42578125" style="38" customWidth="1"/>
    <col min="5894" max="5894" width="11.5703125" style="38" customWidth="1"/>
    <col min="5895" max="5895" width="10.42578125" style="38" customWidth="1"/>
    <col min="5896" max="5910" width="9.140625" style="38" customWidth="1"/>
    <col min="5911" max="6144" width="11.42578125" style="38"/>
    <col min="6145" max="6145" width="1.7109375" style="38" customWidth="1"/>
    <col min="6146" max="6146" width="28.5703125" style="38" customWidth="1"/>
    <col min="6147" max="6149" width="11.42578125" style="38" customWidth="1"/>
    <col min="6150" max="6150" width="11.5703125" style="38" customWidth="1"/>
    <col min="6151" max="6151" width="10.42578125" style="38" customWidth="1"/>
    <col min="6152" max="6166" width="9.140625" style="38" customWidth="1"/>
    <col min="6167" max="6400" width="11.42578125" style="38"/>
    <col min="6401" max="6401" width="1.7109375" style="38" customWidth="1"/>
    <col min="6402" max="6402" width="28.5703125" style="38" customWidth="1"/>
    <col min="6403" max="6405" width="11.42578125" style="38" customWidth="1"/>
    <col min="6406" max="6406" width="11.5703125" style="38" customWidth="1"/>
    <col min="6407" max="6407" width="10.42578125" style="38" customWidth="1"/>
    <col min="6408" max="6422" width="9.140625" style="38" customWidth="1"/>
    <col min="6423" max="6656" width="11.42578125" style="38"/>
    <col min="6657" max="6657" width="1.7109375" style="38" customWidth="1"/>
    <col min="6658" max="6658" width="28.5703125" style="38" customWidth="1"/>
    <col min="6659" max="6661" width="11.42578125" style="38" customWidth="1"/>
    <col min="6662" max="6662" width="11.5703125" style="38" customWidth="1"/>
    <col min="6663" max="6663" width="10.42578125" style="38" customWidth="1"/>
    <col min="6664" max="6678" width="9.140625" style="38" customWidth="1"/>
    <col min="6679" max="6912" width="11.42578125" style="38"/>
    <col min="6913" max="6913" width="1.7109375" style="38" customWidth="1"/>
    <col min="6914" max="6914" width="28.5703125" style="38" customWidth="1"/>
    <col min="6915" max="6917" width="11.42578125" style="38" customWidth="1"/>
    <col min="6918" max="6918" width="11.5703125" style="38" customWidth="1"/>
    <col min="6919" max="6919" width="10.42578125" style="38" customWidth="1"/>
    <col min="6920" max="6934" width="9.140625" style="38" customWidth="1"/>
    <col min="6935" max="7168" width="11.42578125" style="38"/>
    <col min="7169" max="7169" width="1.7109375" style="38" customWidth="1"/>
    <col min="7170" max="7170" width="28.5703125" style="38" customWidth="1"/>
    <col min="7171" max="7173" width="11.42578125" style="38" customWidth="1"/>
    <col min="7174" max="7174" width="11.5703125" style="38" customWidth="1"/>
    <col min="7175" max="7175" width="10.42578125" style="38" customWidth="1"/>
    <col min="7176" max="7190" width="9.140625" style="38" customWidth="1"/>
    <col min="7191" max="7424" width="11.42578125" style="38"/>
    <col min="7425" max="7425" width="1.7109375" style="38" customWidth="1"/>
    <col min="7426" max="7426" width="28.5703125" style="38" customWidth="1"/>
    <col min="7427" max="7429" width="11.42578125" style="38" customWidth="1"/>
    <col min="7430" max="7430" width="11.5703125" style="38" customWidth="1"/>
    <col min="7431" max="7431" width="10.42578125" style="38" customWidth="1"/>
    <col min="7432" max="7446" width="9.140625" style="38" customWidth="1"/>
    <col min="7447" max="7680" width="11.42578125" style="38"/>
    <col min="7681" max="7681" width="1.7109375" style="38" customWidth="1"/>
    <col min="7682" max="7682" width="28.5703125" style="38" customWidth="1"/>
    <col min="7683" max="7685" width="11.42578125" style="38" customWidth="1"/>
    <col min="7686" max="7686" width="11.5703125" style="38" customWidth="1"/>
    <col min="7687" max="7687" width="10.42578125" style="38" customWidth="1"/>
    <col min="7688" max="7702" width="9.140625" style="38" customWidth="1"/>
    <col min="7703" max="7936" width="11.42578125" style="38"/>
    <col min="7937" max="7937" width="1.7109375" style="38" customWidth="1"/>
    <col min="7938" max="7938" width="28.5703125" style="38" customWidth="1"/>
    <col min="7939" max="7941" width="11.42578125" style="38" customWidth="1"/>
    <col min="7942" max="7942" width="11.5703125" style="38" customWidth="1"/>
    <col min="7943" max="7943" width="10.42578125" style="38" customWidth="1"/>
    <col min="7944" max="7958" width="9.140625" style="38" customWidth="1"/>
    <col min="7959" max="8192" width="11.42578125" style="38"/>
    <col min="8193" max="8193" width="1.7109375" style="38" customWidth="1"/>
    <col min="8194" max="8194" width="28.5703125" style="38" customWidth="1"/>
    <col min="8195" max="8197" width="11.42578125" style="38" customWidth="1"/>
    <col min="8198" max="8198" width="11.5703125" style="38" customWidth="1"/>
    <col min="8199" max="8199" width="10.42578125" style="38" customWidth="1"/>
    <col min="8200" max="8214" width="9.140625" style="38" customWidth="1"/>
    <col min="8215" max="8448" width="11.42578125" style="38"/>
    <col min="8449" max="8449" width="1.7109375" style="38" customWidth="1"/>
    <col min="8450" max="8450" width="28.5703125" style="38" customWidth="1"/>
    <col min="8451" max="8453" width="11.42578125" style="38" customWidth="1"/>
    <col min="8454" max="8454" width="11.5703125" style="38" customWidth="1"/>
    <col min="8455" max="8455" width="10.42578125" style="38" customWidth="1"/>
    <col min="8456" max="8470" width="9.140625" style="38" customWidth="1"/>
    <col min="8471" max="8704" width="11.42578125" style="38"/>
    <col min="8705" max="8705" width="1.7109375" style="38" customWidth="1"/>
    <col min="8706" max="8706" width="28.5703125" style="38" customWidth="1"/>
    <col min="8707" max="8709" width="11.42578125" style="38" customWidth="1"/>
    <col min="8710" max="8710" width="11.5703125" style="38" customWidth="1"/>
    <col min="8711" max="8711" width="10.42578125" style="38" customWidth="1"/>
    <col min="8712" max="8726" width="9.140625" style="38" customWidth="1"/>
    <col min="8727" max="8960" width="11.42578125" style="38"/>
    <col min="8961" max="8961" width="1.7109375" style="38" customWidth="1"/>
    <col min="8962" max="8962" width="28.5703125" style="38" customWidth="1"/>
    <col min="8963" max="8965" width="11.42578125" style="38" customWidth="1"/>
    <col min="8966" max="8966" width="11.5703125" style="38" customWidth="1"/>
    <col min="8967" max="8967" width="10.42578125" style="38" customWidth="1"/>
    <col min="8968" max="8982" width="9.140625" style="38" customWidth="1"/>
    <col min="8983" max="9216" width="11.42578125" style="38"/>
    <col min="9217" max="9217" width="1.7109375" style="38" customWidth="1"/>
    <col min="9218" max="9218" width="28.5703125" style="38" customWidth="1"/>
    <col min="9219" max="9221" width="11.42578125" style="38" customWidth="1"/>
    <col min="9222" max="9222" width="11.5703125" style="38" customWidth="1"/>
    <col min="9223" max="9223" width="10.42578125" style="38" customWidth="1"/>
    <col min="9224" max="9238" width="9.140625" style="38" customWidth="1"/>
    <col min="9239" max="9472" width="11.42578125" style="38"/>
    <col min="9473" max="9473" width="1.7109375" style="38" customWidth="1"/>
    <col min="9474" max="9474" width="28.5703125" style="38" customWidth="1"/>
    <col min="9475" max="9477" width="11.42578125" style="38" customWidth="1"/>
    <col min="9478" max="9478" width="11.5703125" style="38" customWidth="1"/>
    <col min="9479" max="9479" width="10.42578125" style="38" customWidth="1"/>
    <col min="9480" max="9494" width="9.140625" style="38" customWidth="1"/>
    <col min="9495" max="9728" width="11.42578125" style="38"/>
    <col min="9729" max="9729" width="1.7109375" style="38" customWidth="1"/>
    <col min="9730" max="9730" width="28.5703125" style="38" customWidth="1"/>
    <col min="9731" max="9733" width="11.42578125" style="38" customWidth="1"/>
    <col min="9734" max="9734" width="11.5703125" style="38" customWidth="1"/>
    <col min="9735" max="9735" width="10.42578125" style="38" customWidth="1"/>
    <col min="9736" max="9750" width="9.140625" style="38" customWidth="1"/>
    <col min="9751" max="9984" width="11.42578125" style="38"/>
    <col min="9985" max="9985" width="1.7109375" style="38" customWidth="1"/>
    <col min="9986" max="9986" width="28.5703125" style="38" customWidth="1"/>
    <col min="9987" max="9989" width="11.42578125" style="38" customWidth="1"/>
    <col min="9990" max="9990" width="11.5703125" style="38" customWidth="1"/>
    <col min="9991" max="9991" width="10.42578125" style="38" customWidth="1"/>
    <col min="9992" max="10006" width="9.140625" style="38" customWidth="1"/>
    <col min="10007" max="10240" width="11.42578125" style="38"/>
    <col min="10241" max="10241" width="1.7109375" style="38" customWidth="1"/>
    <col min="10242" max="10242" width="28.5703125" style="38" customWidth="1"/>
    <col min="10243" max="10245" width="11.42578125" style="38" customWidth="1"/>
    <col min="10246" max="10246" width="11.5703125" style="38" customWidth="1"/>
    <col min="10247" max="10247" width="10.42578125" style="38" customWidth="1"/>
    <col min="10248" max="10262" width="9.140625" style="38" customWidth="1"/>
    <col min="10263" max="10496" width="11.42578125" style="38"/>
    <col min="10497" max="10497" width="1.7109375" style="38" customWidth="1"/>
    <col min="10498" max="10498" width="28.5703125" style="38" customWidth="1"/>
    <col min="10499" max="10501" width="11.42578125" style="38" customWidth="1"/>
    <col min="10502" max="10502" width="11.5703125" style="38" customWidth="1"/>
    <col min="10503" max="10503" width="10.42578125" style="38" customWidth="1"/>
    <col min="10504" max="10518" width="9.140625" style="38" customWidth="1"/>
    <col min="10519" max="10752" width="11.42578125" style="38"/>
    <col min="10753" max="10753" width="1.7109375" style="38" customWidth="1"/>
    <col min="10754" max="10754" width="28.5703125" style="38" customWidth="1"/>
    <col min="10755" max="10757" width="11.42578125" style="38" customWidth="1"/>
    <col min="10758" max="10758" width="11.5703125" style="38" customWidth="1"/>
    <col min="10759" max="10759" width="10.42578125" style="38" customWidth="1"/>
    <col min="10760" max="10774" width="9.140625" style="38" customWidth="1"/>
    <col min="10775" max="11008" width="11.42578125" style="38"/>
    <col min="11009" max="11009" width="1.7109375" style="38" customWidth="1"/>
    <col min="11010" max="11010" width="28.5703125" style="38" customWidth="1"/>
    <col min="11011" max="11013" width="11.42578125" style="38" customWidth="1"/>
    <col min="11014" max="11014" width="11.5703125" style="38" customWidth="1"/>
    <col min="11015" max="11015" width="10.42578125" style="38" customWidth="1"/>
    <col min="11016" max="11030" width="9.140625" style="38" customWidth="1"/>
    <col min="11031" max="11264" width="11.42578125" style="38"/>
    <col min="11265" max="11265" width="1.7109375" style="38" customWidth="1"/>
    <col min="11266" max="11266" width="28.5703125" style="38" customWidth="1"/>
    <col min="11267" max="11269" width="11.42578125" style="38" customWidth="1"/>
    <col min="11270" max="11270" width="11.5703125" style="38" customWidth="1"/>
    <col min="11271" max="11271" width="10.42578125" style="38" customWidth="1"/>
    <col min="11272" max="11286" width="9.140625" style="38" customWidth="1"/>
    <col min="11287" max="11520" width="11.42578125" style="38"/>
    <col min="11521" max="11521" width="1.7109375" style="38" customWidth="1"/>
    <col min="11522" max="11522" width="28.5703125" style="38" customWidth="1"/>
    <col min="11523" max="11525" width="11.42578125" style="38" customWidth="1"/>
    <col min="11526" max="11526" width="11.5703125" style="38" customWidth="1"/>
    <col min="11527" max="11527" width="10.42578125" style="38" customWidth="1"/>
    <col min="11528" max="11542" width="9.140625" style="38" customWidth="1"/>
    <col min="11543" max="11776" width="11.42578125" style="38"/>
    <col min="11777" max="11777" width="1.7109375" style="38" customWidth="1"/>
    <col min="11778" max="11778" width="28.5703125" style="38" customWidth="1"/>
    <col min="11779" max="11781" width="11.42578125" style="38" customWidth="1"/>
    <col min="11782" max="11782" width="11.5703125" style="38" customWidth="1"/>
    <col min="11783" max="11783" width="10.42578125" style="38" customWidth="1"/>
    <col min="11784" max="11798" width="9.140625" style="38" customWidth="1"/>
    <col min="11799" max="12032" width="11.42578125" style="38"/>
    <col min="12033" max="12033" width="1.7109375" style="38" customWidth="1"/>
    <col min="12034" max="12034" width="28.5703125" style="38" customWidth="1"/>
    <col min="12035" max="12037" width="11.42578125" style="38" customWidth="1"/>
    <col min="12038" max="12038" width="11.5703125" style="38" customWidth="1"/>
    <col min="12039" max="12039" width="10.42578125" style="38" customWidth="1"/>
    <col min="12040" max="12054" width="9.140625" style="38" customWidth="1"/>
    <col min="12055" max="12288" width="11.42578125" style="38"/>
    <col min="12289" max="12289" width="1.7109375" style="38" customWidth="1"/>
    <col min="12290" max="12290" width="28.5703125" style="38" customWidth="1"/>
    <col min="12291" max="12293" width="11.42578125" style="38" customWidth="1"/>
    <col min="12294" max="12294" width="11.5703125" style="38" customWidth="1"/>
    <col min="12295" max="12295" width="10.42578125" style="38" customWidth="1"/>
    <col min="12296" max="12310" width="9.140625" style="38" customWidth="1"/>
    <col min="12311" max="12544" width="11.42578125" style="38"/>
    <col min="12545" max="12545" width="1.7109375" style="38" customWidth="1"/>
    <col min="12546" max="12546" width="28.5703125" style="38" customWidth="1"/>
    <col min="12547" max="12549" width="11.42578125" style="38" customWidth="1"/>
    <col min="12550" max="12550" width="11.5703125" style="38" customWidth="1"/>
    <col min="12551" max="12551" width="10.42578125" style="38" customWidth="1"/>
    <col min="12552" max="12566" width="9.140625" style="38" customWidth="1"/>
    <col min="12567" max="12800" width="11.42578125" style="38"/>
    <col min="12801" max="12801" width="1.7109375" style="38" customWidth="1"/>
    <col min="12802" max="12802" width="28.5703125" style="38" customWidth="1"/>
    <col min="12803" max="12805" width="11.42578125" style="38" customWidth="1"/>
    <col min="12806" max="12806" width="11.5703125" style="38" customWidth="1"/>
    <col min="12807" max="12807" width="10.42578125" style="38" customWidth="1"/>
    <col min="12808" max="12822" width="9.140625" style="38" customWidth="1"/>
    <col min="12823" max="13056" width="11.42578125" style="38"/>
    <col min="13057" max="13057" width="1.7109375" style="38" customWidth="1"/>
    <col min="13058" max="13058" width="28.5703125" style="38" customWidth="1"/>
    <col min="13059" max="13061" width="11.42578125" style="38" customWidth="1"/>
    <col min="13062" max="13062" width="11.5703125" style="38" customWidth="1"/>
    <col min="13063" max="13063" width="10.42578125" style="38" customWidth="1"/>
    <col min="13064" max="13078" width="9.140625" style="38" customWidth="1"/>
    <col min="13079" max="13312" width="11.42578125" style="38"/>
    <col min="13313" max="13313" width="1.7109375" style="38" customWidth="1"/>
    <col min="13314" max="13314" width="28.5703125" style="38" customWidth="1"/>
    <col min="13315" max="13317" width="11.42578125" style="38" customWidth="1"/>
    <col min="13318" max="13318" width="11.5703125" style="38" customWidth="1"/>
    <col min="13319" max="13319" width="10.42578125" style="38" customWidth="1"/>
    <col min="13320" max="13334" width="9.140625" style="38" customWidth="1"/>
    <col min="13335" max="13568" width="11.42578125" style="38"/>
    <col min="13569" max="13569" width="1.7109375" style="38" customWidth="1"/>
    <col min="13570" max="13570" width="28.5703125" style="38" customWidth="1"/>
    <col min="13571" max="13573" width="11.42578125" style="38" customWidth="1"/>
    <col min="13574" max="13574" width="11.5703125" style="38" customWidth="1"/>
    <col min="13575" max="13575" width="10.42578125" style="38" customWidth="1"/>
    <col min="13576" max="13590" width="9.140625" style="38" customWidth="1"/>
    <col min="13591" max="13824" width="11.42578125" style="38"/>
    <col min="13825" max="13825" width="1.7109375" style="38" customWidth="1"/>
    <col min="13826" max="13826" width="28.5703125" style="38" customWidth="1"/>
    <col min="13827" max="13829" width="11.42578125" style="38" customWidth="1"/>
    <col min="13830" max="13830" width="11.5703125" style="38" customWidth="1"/>
    <col min="13831" max="13831" width="10.42578125" style="38" customWidth="1"/>
    <col min="13832" max="13846" width="9.140625" style="38" customWidth="1"/>
    <col min="13847" max="14080" width="11.42578125" style="38"/>
    <col min="14081" max="14081" width="1.7109375" style="38" customWidth="1"/>
    <col min="14082" max="14082" width="28.5703125" style="38" customWidth="1"/>
    <col min="14083" max="14085" width="11.42578125" style="38" customWidth="1"/>
    <col min="14086" max="14086" width="11.5703125" style="38" customWidth="1"/>
    <col min="14087" max="14087" width="10.42578125" style="38" customWidth="1"/>
    <col min="14088" max="14102" width="9.140625" style="38" customWidth="1"/>
    <col min="14103" max="14336" width="11.42578125" style="38"/>
    <col min="14337" max="14337" width="1.7109375" style="38" customWidth="1"/>
    <col min="14338" max="14338" width="28.5703125" style="38" customWidth="1"/>
    <col min="14339" max="14341" width="11.42578125" style="38" customWidth="1"/>
    <col min="14342" max="14342" width="11.5703125" style="38" customWidth="1"/>
    <col min="14343" max="14343" width="10.42578125" style="38" customWidth="1"/>
    <col min="14344" max="14358" width="9.140625" style="38" customWidth="1"/>
    <col min="14359" max="14592" width="11.42578125" style="38"/>
    <col min="14593" max="14593" width="1.7109375" style="38" customWidth="1"/>
    <col min="14594" max="14594" width="28.5703125" style="38" customWidth="1"/>
    <col min="14595" max="14597" width="11.42578125" style="38" customWidth="1"/>
    <col min="14598" max="14598" width="11.5703125" style="38" customWidth="1"/>
    <col min="14599" max="14599" width="10.42578125" style="38" customWidth="1"/>
    <col min="14600" max="14614" width="9.140625" style="38" customWidth="1"/>
    <col min="14615" max="14848" width="11.42578125" style="38"/>
    <col min="14849" max="14849" width="1.7109375" style="38" customWidth="1"/>
    <col min="14850" max="14850" width="28.5703125" style="38" customWidth="1"/>
    <col min="14851" max="14853" width="11.42578125" style="38" customWidth="1"/>
    <col min="14854" max="14854" width="11.5703125" style="38" customWidth="1"/>
    <col min="14855" max="14855" width="10.42578125" style="38" customWidth="1"/>
    <col min="14856" max="14870" width="9.140625" style="38" customWidth="1"/>
    <col min="14871" max="15104" width="11.42578125" style="38"/>
    <col min="15105" max="15105" width="1.7109375" style="38" customWidth="1"/>
    <col min="15106" max="15106" width="28.5703125" style="38" customWidth="1"/>
    <col min="15107" max="15109" width="11.42578125" style="38" customWidth="1"/>
    <col min="15110" max="15110" width="11.5703125" style="38" customWidth="1"/>
    <col min="15111" max="15111" width="10.42578125" style="38" customWidth="1"/>
    <col min="15112" max="15126" width="9.140625" style="38" customWidth="1"/>
    <col min="15127" max="15360" width="11.42578125" style="38"/>
    <col min="15361" max="15361" width="1.7109375" style="38" customWidth="1"/>
    <col min="15362" max="15362" width="28.5703125" style="38" customWidth="1"/>
    <col min="15363" max="15365" width="11.42578125" style="38" customWidth="1"/>
    <col min="15366" max="15366" width="11.5703125" style="38" customWidth="1"/>
    <col min="15367" max="15367" width="10.42578125" style="38" customWidth="1"/>
    <col min="15368" max="15382" width="9.140625" style="38" customWidth="1"/>
    <col min="15383" max="15616" width="11.42578125" style="38"/>
    <col min="15617" max="15617" width="1.7109375" style="38" customWidth="1"/>
    <col min="15618" max="15618" width="28.5703125" style="38" customWidth="1"/>
    <col min="15619" max="15621" width="11.42578125" style="38" customWidth="1"/>
    <col min="15622" max="15622" width="11.5703125" style="38" customWidth="1"/>
    <col min="15623" max="15623" width="10.42578125" style="38" customWidth="1"/>
    <col min="15624" max="15638" width="9.140625" style="38" customWidth="1"/>
    <col min="15639" max="15872" width="11.42578125" style="38"/>
    <col min="15873" max="15873" width="1.7109375" style="38" customWidth="1"/>
    <col min="15874" max="15874" width="28.5703125" style="38" customWidth="1"/>
    <col min="15875" max="15877" width="11.42578125" style="38" customWidth="1"/>
    <col min="15878" max="15878" width="11.5703125" style="38" customWidth="1"/>
    <col min="15879" max="15879" width="10.42578125" style="38" customWidth="1"/>
    <col min="15880" max="15894" width="9.140625" style="38" customWidth="1"/>
    <col min="15895" max="16128" width="11.42578125" style="38"/>
    <col min="16129" max="16129" width="1.7109375" style="38" customWidth="1"/>
    <col min="16130" max="16130" width="28.5703125" style="38" customWidth="1"/>
    <col min="16131" max="16133" width="11.42578125" style="38" customWidth="1"/>
    <col min="16134" max="16134" width="11.5703125" style="38" customWidth="1"/>
    <col min="16135" max="16135" width="10.42578125" style="38" customWidth="1"/>
    <col min="16136" max="16150" width="9.140625" style="38" customWidth="1"/>
    <col min="16151" max="16384" width="11.42578125" style="38"/>
  </cols>
  <sheetData>
    <row r="1" spans="1:30" ht="9" customHeight="1" thickBot="1" x14ac:dyDescent="0.25">
      <c r="A1" s="35"/>
      <c r="B1" s="36"/>
      <c r="C1" s="35"/>
      <c r="D1" s="35"/>
      <c r="E1" s="35"/>
      <c r="F1" s="35"/>
      <c r="G1" s="35"/>
    </row>
    <row r="2" spans="1:30" s="42" customFormat="1" ht="9" customHeight="1" x14ac:dyDescent="0.3">
      <c r="A2" s="135"/>
      <c r="B2" s="339"/>
      <c r="C2" s="340"/>
      <c r="D2" s="340"/>
      <c r="E2" s="340"/>
      <c r="F2" s="340"/>
      <c r="G2" s="136"/>
      <c r="H2" s="137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9"/>
      <c r="V2" s="39"/>
      <c r="W2" s="39"/>
      <c r="X2" s="39"/>
      <c r="Y2" s="39"/>
      <c r="Z2" s="39"/>
      <c r="AA2" s="41"/>
      <c r="AB2" s="41"/>
      <c r="AC2" s="41"/>
      <c r="AD2" s="41"/>
    </row>
    <row r="3" spans="1:30" ht="79.5" customHeight="1" x14ac:dyDescent="0.25">
      <c r="A3" s="138"/>
      <c r="B3" s="341"/>
      <c r="C3" s="342"/>
      <c r="D3" s="342"/>
      <c r="E3" s="342"/>
      <c r="F3" s="342"/>
      <c r="G3" s="139"/>
      <c r="H3" s="140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61.5" customHeight="1" x14ac:dyDescent="0.25">
      <c r="A4" s="138"/>
      <c r="B4" s="341"/>
      <c r="C4" s="342"/>
      <c r="D4" s="342"/>
      <c r="E4" s="342"/>
      <c r="F4" s="342"/>
      <c r="G4" s="139"/>
      <c r="H4" s="140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25.5" customHeight="1" x14ac:dyDescent="0.2">
      <c r="A5" s="138"/>
      <c r="B5" s="343" t="s">
        <v>77</v>
      </c>
      <c r="C5" s="344"/>
      <c r="D5" s="344"/>
      <c r="E5" s="344"/>
      <c r="F5" s="344"/>
      <c r="G5" s="345"/>
      <c r="H5" s="140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s="45" customFormat="1" ht="18" customHeight="1" x14ac:dyDescent="0.25">
      <c r="A6" s="141"/>
      <c r="B6" s="142" t="s">
        <v>50</v>
      </c>
      <c r="C6" s="143" t="s">
        <v>78</v>
      </c>
      <c r="D6" s="144" t="s">
        <v>79</v>
      </c>
      <c r="E6" s="144" t="s">
        <v>80</v>
      </c>
      <c r="F6" s="144" t="s">
        <v>81</v>
      </c>
      <c r="G6" s="145" t="s">
        <v>82</v>
      </c>
      <c r="H6" s="1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s="48" customFormat="1" ht="18" customHeight="1" x14ac:dyDescent="0.2">
      <c r="A7" s="147"/>
      <c r="B7" s="148" t="s">
        <v>108</v>
      </c>
      <c r="C7" s="149"/>
      <c r="D7" s="150">
        <v>4.53E-2</v>
      </c>
      <c r="E7" s="150">
        <v>3.109E-2</v>
      </c>
      <c r="F7" s="150">
        <v>2.4209999999999999E-2</v>
      </c>
      <c r="G7" s="151"/>
      <c r="H7" s="1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s="48" customFormat="1" ht="18" customHeight="1" x14ac:dyDescent="0.2">
      <c r="A8" s="147"/>
      <c r="B8" s="148" t="s">
        <v>109</v>
      </c>
      <c r="C8" s="152"/>
      <c r="D8" s="155">
        <v>4.4889999999999999E-2</v>
      </c>
      <c r="E8" s="150">
        <v>3.109E-2</v>
      </c>
      <c r="F8" s="150">
        <v>2.4209999999999999E-2</v>
      </c>
      <c r="G8" s="156"/>
      <c r="H8" s="153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s="48" customFormat="1" ht="18" customHeight="1" x14ac:dyDescent="0.2">
      <c r="A9" s="147"/>
      <c r="B9" s="148" t="s">
        <v>110</v>
      </c>
      <c r="C9" s="154"/>
      <c r="D9" s="150">
        <v>4.4720000000000003E-2</v>
      </c>
      <c r="E9" s="150">
        <v>3.066E-2</v>
      </c>
      <c r="F9" s="150">
        <v>2.376E-2</v>
      </c>
      <c r="G9" s="151"/>
      <c r="H9" s="153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s="48" customFormat="1" ht="18" hidden="1" customHeight="1" x14ac:dyDescent="0.2">
      <c r="A10" s="147"/>
      <c r="B10" s="349" t="s">
        <v>98</v>
      </c>
      <c r="C10" s="351">
        <v>8.3339999999999997E-2</v>
      </c>
      <c r="D10" s="353">
        <v>4.2470000000000001E-2</v>
      </c>
      <c r="E10" s="353">
        <v>2.9010000000000001E-2</v>
      </c>
      <c r="F10" s="355"/>
      <c r="G10" s="357"/>
      <c r="H10" s="15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s="45" customFormat="1" ht="18" hidden="1" customHeight="1" x14ac:dyDescent="0.25">
      <c r="A11" s="141"/>
      <c r="B11" s="350"/>
      <c r="C11" s="352"/>
      <c r="D11" s="354"/>
      <c r="E11" s="354"/>
      <c r="F11" s="356"/>
      <c r="G11" s="358"/>
      <c r="H11" s="153"/>
      <c r="I11" s="47"/>
      <c r="J11" s="47"/>
      <c r="K11" s="47"/>
      <c r="L11" s="44"/>
      <c r="M11" s="44"/>
      <c r="N11" s="44"/>
      <c r="O11" s="44"/>
      <c r="P11" s="44"/>
      <c r="Q11" s="44"/>
      <c r="R11" s="44"/>
      <c r="S11" s="44"/>
      <c r="T11" s="44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s="45" customFormat="1" ht="18" customHeight="1" x14ac:dyDescent="0.25">
      <c r="A12" s="141"/>
      <c r="B12" s="148" t="s">
        <v>112</v>
      </c>
      <c r="C12" s="154"/>
      <c r="D12" s="155">
        <v>3.8370000000000001E-2</v>
      </c>
      <c r="E12" s="155">
        <v>2.8160000000000001E-2</v>
      </c>
      <c r="F12" s="155"/>
      <c r="G12" s="156"/>
      <c r="H12" s="153"/>
      <c r="I12" s="47"/>
      <c r="J12" s="47"/>
      <c r="K12" s="47"/>
      <c r="L12" s="44"/>
      <c r="M12" s="44"/>
      <c r="N12" s="44"/>
      <c r="O12" s="44"/>
      <c r="P12" s="44"/>
      <c r="Q12" s="44"/>
      <c r="R12" s="44"/>
      <c r="S12" s="44"/>
      <c r="T12" s="44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s="45" customFormat="1" ht="18" customHeight="1" x14ac:dyDescent="0.25">
      <c r="A13" s="141"/>
      <c r="B13" s="148" t="s">
        <v>115</v>
      </c>
      <c r="C13" s="154"/>
      <c r="D13" s="155">
        <v>4.41E-2</v>
      </c>
      <c r="E13" s="155">
        <v>3.0269999999999998E-2</v>
      </c>
      <c r="F13" s="155">
        <v>2.3369999999999998E-2</v>
      </c>
      <c r="G13" s="156"/>
      <c r="H13" s="153"/>
      <c r="I13" s="47"/>
      <c r="J13" s="47"/>
      <c r="K13" s="47"/>
      <c r="L13" s="44"/>
      <c r="M13" s="44"/>
      <c r="N13" s="44"/>
      <c r="O13" s="44"/>
      <c r="P13" s="44"/>
      <c r="Q13" s="44"/>
      <c r="R13" s="44"/>
      <c r="S13" s="44"/>
      <c r="T13" s="44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s="45" customFormat="1" ht="18" customHeight="1" x14ac:dyDescent="0.25">
      <c r="A14" s="141"/>
      <c r="B14" s="148"/>
      <c r="C14" s="154"/>
      <c r="D14" s="155"/>
      <c r="E14" s="155"/>
      <c r="F14" s="155"/>
      <c r="G14" s="156"/>
      <c r="H14" s="153"/>
      <c r="I14" s="47"/>
      <c r="J14" s="47"/>
      <c r="K14" s="47"/>
      <c r="L14" s="44"/>
      <c r="M14" s="44"/>
      <c r="N14" s="44"/>
      <c r="O14" s="44"/>
      <c r="P14" s="44"/>
      <c r="Q14" s="44"/>
      <c r="R14" s="44"/>
      <c r="S14" s="44"/>
      <c r="T14" s="44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s="48" customFormat="1" ht="18" customHeight="1" x14ac:dyDescent="0.25">
      <c r="A15" s="147"/>
      <c r="B15" s="148"/>
      <c r="C15" s="154"/>
      <c r="D15" s="155"/>
      <c r="E15" s="155"/>
      <c r="F15" s="155"/>
      <c r="G15" s="156"/>
      <c r="H15" s="146"/>
      <c r="I15" s="44"/>
      <c r="J15" s="44"/>
      <c r="K15" s="44"/>
      <c r="L15" s="47"/>
      <c r="M15" s="47"/>
      <c r="N15" s="47"/>
      <c r="O15" s="47"/>
      <c r="P15" s="47"/>
      <c r="Q15" s="47"/>
      <c r="R15" s="47"/>
      <c r="S15" s="47"/>
      <c r="T15" s="47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s="48" customFormat="1" ht="18" customHeight="1" x14ac:dyDescent="0.25">
      <c r="A16" s="147"/>
      <c r="B16" s="148"/>
      <c r="C16" s="154"/>
      <c r="D16" s="155"/>
      <c r="E16" s="155"/>
      <c r="F16" s="155"/>
      <c r="G16" s="156"/>
      <c r="H16" s="146"/>
      <c r="I16" s="44"/>
      <c r="J16" s="44"/>
      <c r="K16" s="44"/>
      <c r="L16" s="47"/>
      <c r="M16" s="47"/>
      <c r="N16" s="47"/>
      <c r="O16" s="47"/>
      <c r="P16" s="47"/>
      <c r="Q16" s="47"/>
      <c r="R16" s="47"/>
      <c r="S16" s="47"/>
      <c r="T16" s="47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s="48" customFormat="1" ht="18" customHeight="1" x14ac:dyDescent="0.25">
      <c r="A17" s="147"/>
      <c r="B17" s="157"/>
      <c r="C17" s="158"/>
      <c r="D17" s="155"/>
      <c r="E17" s="155"/>
      <c r="F17" s="155"/>
      <c r="G17" s="156"/>
      <c r="H17" s="146"/>
      <c r="I17" s="44"/>
      <c r="J17" s="44"/>
      <c r="K17" s="44"/>
      <c r="L17" s="47"/>
      <c r="M17" s="47"/>
      <c r="N17" s="47"/>
      <c r="O17" s="47"/>
      <c r="P17" s="47"/>
      <c r="Q17" s="47"/>
      <c r="R17" s="47"/>
      <c r="S17" s="47"/>
      <c r="T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s="48" customFormat="1" ht="18" customHeight="1" x14ac:dyDescent="0.25">
      <c r="A18" s="147"/>
      <c r="B18" s="157"/>
      <c r="C18" s="158"/>
      <c r="D18" s="155"/>
      <c r="E18" s="155"/>
      <c r="F18" s="155"/>
      <c r="G18" s="159"/>
      <c r="H18" s="146"/>
      <c r="I18" s="44"/>
      <c r="J18" s="44"/>
      <c r="K18" s="44"/>
      <c r="L18" s="47"/>
      <c r="M18" s="47"/>
      <c r="N18" s="47"/>
      <c r="O18" s="47"/>
      <c r="P18" s="47"/>
      <c r="Q18" s="47"/>
      <c r="R18" s="47"/>
      <c r="S18" s="47"/>
      <c r="T18" s="47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s="48" customFormat="1" ht="18" customHeight="1" x14ac:dyDescent="0.25">
      <c r="A19" s="147"/>
      <c r="B19" s="160"/>
      <c r="C19" s="161"/>
      <c r="D19" s="162"/>
      <c r="E19" s="162"/>
      <c r="F19" s="162"/>
      <c r="G19" s="163"/>
      <c r="H19" s="146"/>
      <c r="I19" s="44"/>
      <c r="J19" s="44"/>
      <c r="K19" s="44"/>
      <c r="L19" s="47"/>
      <c r="M19" s="47"/>
      <c r="N19" s="47"/>
      <c r="O19" s="47"/>
      <c r="P19" s="47"/>
      <c r="Q19" s="47"/>
      <c r="R19" s="47"/>
      <c r="S19" s="47"/>
      <c r="T19" s="47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s="37" customFormat="1" ht="17.25" customHeight="1" thickBot="1" x14ac:dyDescent="0.25">
      <c r="A20" s="138"/>
      <c r="B20" s="346" t="s">
        <v>83</v>
      </c>
      <c r="C20" s="347"/>
      <c r="D20" s="347"/>
      <c r="E20" s="347"/>
      <c r="F20" s="347"/>
      <c r="G20" s="348"/>
      <c r="H20" s="140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37" customFormat="1" x14ac:dyDescent="0.2">
      <c r="A21" s="138"/>
      <c r="B21" s="140"/>
      <c r="C21" s="140"/>
      <c r="D21" s="140"/>
      <c r="E21" s="140"/>
      <c r="F21" s="140"/>
      <c r="G21" s="164"/>
      <c r="H21" s="140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48" customFormat="1" ht="15" x14ac:dyDescent="0.2">
      <c r="A22" s="46"/>
      <c r="B22" s="37"/>
      <c r="C22" s="37"/>
      <c r="D22" s="37"/>
      <c r="E22" s="37"/>
      <c r="F22" s="37"/>
      <c r="G22" s="37"/>
      <c r="H22" s="37"/>
      <c r="I22" s="37"/>
      <c r="J22" s="3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s="37" customFormat="1" x14ac:dyDescent="0.2"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37" customFormat="1" x14ac:dyDescent="0.2"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37" customFormat="1" x14ac:dyDescent="0.2"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37" customFormat="1" x14ac:dyDescent="0.2"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37" customFormat="1" x14ac:dyDescent="0.2"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37" customFormat="1" x14ac:dyDescent="0.2"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37" customFormat="1" x14ac:dyDescent="0.2"/>
    <row r="30" spans="1:30" s="37" customFormat="1" x14ac:dyDescent="0.2"/>
    <row r="31" spans="1:30" s="37" customFormat="1" x14ac:dyDescent="0.2"/>
    <row r="32" spans="1:30" s="37" customFormat="1" x14ac:dyDescent="0.2"/>
    <row r="33" spans="1:26" s="37" customFormat="1" x14ac:dyDescent="0.2"/>
    <row r="34" spans="1:26" s="49" customForma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49" customForma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49" customForma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49" customForma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49" customForma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49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49" customForma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s="49" customForma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s="49" customForma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s="49" customForma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s="49" customForma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s="49" customForma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s="49" customForma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s="49" customForma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s="49" customForma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s="49" customForma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s="49" customForma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s="49" customForma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s="49" customForma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s="49" customForma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s="49" customForma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s="49" customForma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s="49" customForma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s="49" customForma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s="49" customForma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s="49" customForma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s="49" customForma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s="49" customForma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s="49" customForma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s="49" customForma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</sheetData>
  <sheetProtection selectLockedCells="1"/>
  <mergeCells count="9">
    <mergeCell ref="B2:F4"/>
    <mergeCell ref="B5:G5"/>
    <mergeCell ref="B20:G20"/>
    <mergeCell ref="B10:B11"/>
    <mergeCell ref="C10:C11"/>
    <mergeCell ref="D10:D11"/>
    <mergeCell ref="E10:E11"/>
    <mergeCell ref="F10:F11"/>
    <mergeCell ref="G10:G11"/>
  </mergeCells>
  <pageMargins left="0.6" right="0" top="0.75" bottom="0.75" header="0.5" footer="0.5"/>
  <pageSetup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L168"/>
  <sheetViews>
    <sheetView showGridLines="0" showRowColHeaders="0" zoomScale="90" zoomScaleNormal="100" zoomScaleSheetLayoutView="90" workbookViewId="0">
      <selection activeCell="G10" sqref="G10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7.5" customHeight="1" thickBot="1" x14ac:dyDescent="0.3">
      <c r="A1" s="131"/>
      <c r="B1" s="380"/>
      <c r="C1" s="380"/>
      <c r="D1" s="380"/>
      <c r="E1" s="380"/>
      <c r="F1" s="380"/>
      <c r="G1" s="380"/>
      <c r="H1" s="13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3.5" customHeight="1" thickTop="1" x14ac:dyDescent="0.2">
      <c r="A2" s="113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113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113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113"/>
      <c r="B5" s="116" t="s">
        <v>84</v>
      </c>
      <c r="C5" s="391" t="str">
        <f>IF('Customer Input'!F18&gt;0,'Customer Input'!F18," ")</f>
        <v xml:space="preserve"> </v>
      </c>
      <c r="D5" s="391"/>
      <c r="E5" s="391"/>
      <c r="F5" s="381">
        <f ca="1">TODAY()</f>
        <v>43923</v>
      </c>
      <c r="G5" s="382"/>
      <c r="H5" s="117"/>
      <c r="I5" s="55"/>
    </row>
    <row r="6" spans="1:64" ht="19.5" customHeight="1" x14ac:dyDescent="0.25">
      <c r="A6" s="113"/>
      <c r="B6" s="118" t="s">
        <v>85</v>
      </c>
      <c r="C6" s="391" t="str">
        <f>IF('Customer Input'!F9&gt;0,'Customer Input'!F9," ")</f>
        <v xml:space="preserve"> </v>
      </c>
      <c r="D6" s="391"/>
      <c r="E6" s="391"/>
      <c r="F6" s="391"/>
      <c r="G6" s="392"/>
      <c r="H6" s="117"/>
      <c r="I6" s="55"/>
    </row>
    <row r="7" spans="1:64" ht="15.95" customHeight="1" x14ac:dyDescent="0.25">
      <c r="A7" s="113"/>
      <c r="B7" s="118"/>
      <c r="C7" s="391" t="str">
        <f>IF('Customer Input'!F10&gt;0,'Customer Input'!F10," ")</f>
        <v xml:space="preserve"> </v>
      </c>
      <c r="D7" s="391"/>
      <c r="E7" s="391"/>
      <c r="F7" s="391"/>
      <c r="G7" s="167"/>
      <c r="H7" s="117"/>
      <c r="I7" s="55"/>
    </row>
    <row r="8" spans="1:64" ht="15.95" customHeight="1" x14ac:dyDescent="0.25">
      <c r="A8" s="113"/>
      <c r="B8" s="118"/>
      <c r="C8" s="393" t="str">
        <f>IF('Customer Input'!F11&gt;0,'Customer Input'!F11," ")</f>
        <v xml:space="preserve"> </v>
      </c>
      <c r="D8" s="393"/>
      <c r="E8" s="393"/>
      <c r="F8" s="393"/>
      <c r="G8" s="167"/>
      <c r="H8" s="117"/>
      <c r="I8" s="55"/>
    </row>
    <row r="9" spans="1:64" ht="15.95" customHeight="1" x14ac:dyDescent="0.25">
      <c r="A9" s="113"/>
      <c r="B9" s="118"/>
      <c r="C9" s="391" t="str">
        <f>IF('Customer Input'!F12&gt;0,'Customer Input'!F12," ")</f>
        <v xml:space="preserve"> </v>
      </c>
      <c r="D9" s="391"/>
      <c r="E9" s="391"/>
      <c r="F9" s="391"/>
      <c r="G9" s="167"/>
      <c r="H9" s="117"/>
      <c r="I9" s="55"/>
    </row>
    <row r="10" spans="1:64" ht="15.95" customHeight="1" x14ac:dyDescent="0.25">
      <c r="A10" s="113"/>
      <c r="B10" s="118"/>
      <c r="C10" s="391" t="str">
        <f>IF('Customer Input'!F13&gt;0,'Customer Input'!F13," ")</f>
        <v xml:space="preserve"> </v>
      </c>
      <c r="D10" s="391"/>
      <c r="E10" s="391"/>
      <c r="F10" s="391"/>
      <c r="G10" s="119"/>
      <c r="H10" s="117"/>
      <c r="I10" s="55"/>
    </row>
    <row r="11" spans="1:64" ht="21" customHeight="1" x14ac:dyDescent="0.25">
      <c r="A11" s="113"/>
      <c r="B11" s="118" t="s">
        <v>22</v>
      </c>
      <c r="C11" s="101"/>
      <c r="D11" s="391" t="str">
        <f>IF('Customer Input'!F23&gt;0,'Customer Input'!F23," ")</f>
        <v>Example: Carlson Select Suite U-Pick4 (Civil, Survey, Hydro, GIS) w/ 1-year maintenance</v>
      </c>
      <c r="E11" s="391"/>
      <c r="F11" s="391"/>
      <c r="G11" s="392"/>
      <c r="H11" s="117"/>
      <c r="I11" s="55"/>
    </row>
    <row r="12" spans="1:64" ht="13.5" customHeight="1" x14ac:dyDescent="0.25">
      <c r="A12" s="113"/>
      <c r="B12" s="118"/>
      <c r="C12" s="101"/>
      <c r="D12" s="101" t="str">
        <f>IF([1]Input!$C$17&lt;&gt;"",[1]Input!$C$17," ")</f>
        <v xml:space="preserve"> </v>
      </c>
      <c r="E12" s="101"/>
      <c r="F12" s="101"/>
      <c r="G12" s="119"/>
      <c r="H12" s="117"/>
      <c r="I12" s="55"/>
    </row>
    <row r="13" spans="1:64" ht="15" x14ac:dyDescent="0.25">
      <c r="A13" s="113"/>
      <c r="B13" s="118" t="s">
        <v>16</v>
      </c>
      <c r="C13" s="390">
        <f>IF('Customer Input'!F26&gt;0,'Customer Input'!F26," ")</f>
        <v>4345</v>
      </c>
      <c r="D13" s="390"/>
      <c r="E13" s="390"/>
      <c r="F13" s="103"/>
      <c r="G13" s="119"/>
      <c r="H13" s="117"/>
      <c r="I13" s="55"/>
    </row>
    <row r="14" spans="1:64" ht="17.25" customHeight="1" thickBot="1" x14ac:dyDescent="0.25">
      <c r="A14" s="113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113"/>
      <c r="B15" s="383" t="s">
        <v>86</v>
      </c>
      <c r="C15" s="384"/>
      <c r="D15" s="384"/>
      <c r="E15" s="384"/>
      <c r="F15" s="384"/>
      <c r="G15" s="385"/>
      <c r="H15" s="117"/>
      <c r="I15" s="55"/>
    </row>
    <row r="16" spans="1:64" ht="18" customHeight="1" x14ac:dyDescent="0.2">
      <c r="A16" s="113"/>
      <c r="B16" s="386" t="s">
        <v>74</v>
      </c>
      <c r="C16" s="387"/>
      <c r="D16" s="123" t="s">
        <v>95</v>
      </c>
      <c r="E16" s="123" t="s">
        <v>87</v>
      </c>
      <c r="F16" s="123" t="s">
        <v>88</v>
      </c>
      <c r="G16" s="124"/>
      <c r="H16" s="117"/>
      <c r="I16" s="55"/>
    </row>
    <row r="17" spans="1:64" ht="40.5" customHeight="1" thickBot="1" x14ac:dyDescent="0.25">
      <c r="A17" s="113"/>
      <c r="B17" s="388" t="s">
        <v>90</v>
      </c>
      <c r="C17" s="389"/>
      <c r="D17" s="125">
        <f>'Customer Input'!F26*'Payment Factors'!C10</f>
        <v>362.1123</v>
      </c>
      <c r="E17" s="125">
        <f>'Customer Input'!F26*'Payment Factors'!D10</f>
        <v>184.53215</v>
      </c>
      <c r="F17" s="125">
        <f>'Customer Input'!F26*'Payment Factors'!E10</f>
        <v>126.04845</v>
      </c>
      <c r="G17" s="133"/>
      <c r="H17" s="117"/>
      <c r="I17" s="55"/>
    </row>
    <row r="18" spans="1:64" ht="18" customHeight="1" x14ac:dyDescent="0.2">
      <c r="A18" s="113"/>
      <c r="B18" s="362" t="s">
        <v>96</v>
      </c>
      <c r="C18" s="363"/>
      <c r="D18" s="363"/>
      <c r="E18" s="363"/>
      <c r="F18" s="363"/>
      <c r="G18" s="364"/>
      <c r="H18" s="117"/>
      <c r="I18" s="55"/>
    </row>
    <row r="19" spans="1:64" ht="63" customHeight="1" x14ac:dyDescent="0.2">
      <c r="A19" s="134"/>
      <c r="B19" s="365" t="s">
        <v>91</v>
      </c>
      <c r="C19" s="366"/>
      <c r="D19" s="366"/>
      <c r="E19" s="366"/>
      <c r="F19" s="366"/>
      <c r="G19" s="367"/>
      <c r="H19" s="127"/>
      <c r="I19" s="55"/>
    </row>
    <row r="20" spans="1:64" ht="21.75" customHeight="1" x14ac:dyDescent="0.2">
      <c r="A20" s="134"/>
      <c r="B20" s="368" t="s">
        <v>92</v>
      </c>
      <c r="C20" s="369"/>
      <c r="D20" s="369"/>
      <c r="E20" s="369"/>
      <c r="F20" s="369"/>
      <c r="G20" s="370"/>
      <c r="H20" s="117"/>
      <c r="I20" s="55"/>
    </row>
    <row r="21" spans="1:64" ht="18" customHeight="1" x14ac:dyDescent="0.2">
      <c r="A21" s="113"/>
      <c r="B21" s="368"/>
      <c r="C21" s="369"/>
      <c r="D21" s="369"/>
      <c r="E21" s="369"/>
      <c r="F21" s="369"/>
      <c r="G21" s="370"/>
      <c r="H21" s="117"/>
      <c r="I21" s="55"/>
    </row>
    <row r="22" spans="1:64" ht="6.75" customHeight="1" x14ac:dyDescent="0.2">
      <c r="A22" s="113"/>
      <c r="B22" s="371"/>
      <c r="C22" s="372"/>
      <c r="D22" s="372"/>
      <c r="E22" s="372"/>
      <c r="F22" s="372"/>
      <c r="G22" s="373"/>
      <c r="H22" s="117"/>
      <c r="I22" s="55"/>
    </row>
    <row r="23" spans="1:64" ht="18" customHeight="1" x14ac:dyDescent="0.2">
      <c r="A23" s="113"/>
      <c r="B23" s="128" t="s">
        <v>93</v>
      </c>
      <c r="C23" s="58"/>
      <c r="D23" s="59"/>
      <c r="E23" s="129" t="s">
        <v>94</v>
      </c>
      <c r="F23" s="58"/>
      <c r="G23" s="60"/>
      <c r="H23" s="117"/>
      <c r="I23" s="55"/>
      <c r="J23" s="61"/>
    </row>
    <row r="24" spans="1:64" ht="20.25" customHeight="1" x14ac:dyDescent="0.25">
      <c r="A24" s="113"/>
      <c r="B24" s="374" t="str">
        <f>IF('Customer Input'!F35&gt;0,'Customer Input'!F35," ")</f>
        <v xml:space="preserve"> </v>
      </c>
      <c r="C24" s="375"/>
      <c r="D24" s="376"/>
      <c r="E24" s="130"/>
      <c r="F24" s="62"/>
      <c r="G24" s="63"/>
      <c r="H24" s="127"/>
      <c r="I24" s="55"/>
    </row>
    <row r="25" spans="1:64" s="54" customFormat="1" ht="18" customHeight="1" x14ac:dyDescent="0.2">
      <c r="A25" s="131"/>
      <c r="B25" s="377"/>
      <c r="C25" s="378"/>
      <c r="D25" s="378"/>
      <c r="E25" s="378"/>
      <c r="F25" s="378"/>
      <c r="G25" s="379"/>
      <c r="H25" s="117"/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s="54" customFormat="1" ht="73.5" customHeight="1" thickBot="1" x14ac:dyDescent="0.25">
      <c r="A26" s="131"/>
      <c r="B26" s="359"/>
      <c r="C26" s="360"/>
      <c r="D26" s="360"/>
      <c r="E26" s="360"/>
      <c r="F26" s="360"/>
      <c r="G26" s="361"/>
      <c r="H26" s="127"/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3.5" customHeight="1" x14ac:dyDescent="0.2">
      <c r="A27" s="113"/>
      <c r="B27" s="113"/>
      <c r="C27" s="113"/>
      <c r="D27" s="113"/>
      <c r="E27" s="113"/>
      <c r="F27" s="113"/>
      <c r="G27" s="113"/>
      <c r="H27" s="113"/>
      <c r="I27" s="55"/>
    </row>
    <row r="28" spans="1:64" ht="54" customHeight="1" x14ac:dyDescent="0.2">
      <c r="A28" s="113"/>
      <c r="B28" s="113"/>
      <c r="C28" s="113"/>
      <c r="D28" s="113"/>
      <c r="E28" s="113"/>
      <c r="F28" s="113"/>
      <c r="G28" s="113"/>
      <c r="H28" s="113"/>
      <c r="I28" s="55"/>
    </row>
    <row r="29" spans="1:64" ht="19.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</row>
    <row r="30" spans="1:64" ht="2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6.5" customHeight="1" x14ac:dyDescent="0.2">
      <c r="A31" s="64"/>
      <c r="B31" s="65"/>
      <c r="C31" s="65"/>
      <c r="D31" s="65"/>
      <c r="E31" s="65"/>
      <c r="F31" s="65"/>
      <c r="G31" s="65"/>
      <c r="H31" s="65"/>
      <c r="I31" s="55"/>
    </row>
    <row r="32" spans="1:64" ht="8.25" customHeight="1" x14ac:dyDescent="0.2">
      <c r="A32" s="64"/>
      <c r="B32" s="65"/>
      <c r="C32" s="65"/>
      <c r="D32" s="65"/>
      <c r="E32" s="65"/>
      <c r="F32" s="65"/>
      <c r="G32" s="65"/>
      <c r="H32" s="65"/>
    </row>
    <row r="33" spans="2:9" ht="11.25" customHeight="1" x14ac:dyDescent="0.2">
      <c r="B33" s="65"/>
      <c r="C33" s="65"/>
      <c r="D33" s="65"/>
      <c r="E33" s="65"/>
      <c r="F33" s="65"/>
      <c r="G33" s="65"/>
    </row>
    <row r="34" spans="2:9" ht="11.25" customHeight="1" x14ac:dyDescent="0.2">
      <c r="B34" s="65"/>
      <c r="C34" s="65"/>
      <c r="D34" s="65"/>
      <c r="E34" s="65"/>
      <c r="F34" s="65"/>
      <c r="G34" s="65"/>
      <c r="H34" s="65"/>
    </row>
    <row r="35" spans="2:9" x14ac:dyDescent="0.2">
      <c r="B35" s="65"/>
      <c r="C35" s="65"/>
      <c r="D35" s="65"/>
      <c r="E35" s="65"/>
      <c r="F35" s="65"/>
      <c r="G35" s="65"/>
      <c r="H35" s="65"/>
      <c r="I35" s="65"/>
    </row>
    <row r="36" spans="2:9" ht="24" customHeight="1" x14ac:dyDescent="0.2">
      <c r="B36" s="65"/>
      <c r="C36" s="65"/>
      <c r="D36" s="65"/>
      <c r="E36" s="65"/>
      <c r="F36" s="65"/>
      <c r="G36" s="65"/>
      <c r="H36" s="65"/>
      <c r="I36" s="65"/>
    </row>
    <row r="37" spans="2:9" ht="33.75" customHeight="1" x14ac:dyDescent="0.2">
      <c r="B37" s="65"/>
      <c r="C37" s="65"/>
      <c r="D37" s="65"/>
      <c r="E37" s="65"/>
      <c r="F37" s="65"/>
      <c r="G37" s="65"/>
      <c r="H37" s="65"/>
      <c r="I37" s="65"/>
    </row>
    <row r="38" spans="2:9" x14ac:dyDescent="0.2">
      <c r="B38" s="56"/>
      <c r="C38" s="56"/>
      <c r="D38" s="56"/>
      <c r="E38" s="56"/>
      <c r="F38" s="56"/>
      <c r="G38" s="56"/>
      <c r="H38" s="65"/>
      <c r="I38" s="65"/>
    </row>
    <row r="39" spans="2:9" x14ac:dyDescent="0.2">
      <c r="B39" s="56"/>
      <c r="C39" s="56"/>
      <c r="D39" s="56"/>
      <c r="E39" s="56"/>
      <c r="F39" s="56"/>
      <c r="G39" s="56"/>
      <c r="H39" s="65"/>
      <c r="I39" s="65"/>
    </row>
    <row r="40" spans="2:9" x14ac:dyDescent="0.2">
      <c r="B40" s="56"/>
      <c r="C40" s="56"/>
      <c r="D40" s="56"/>
      <c r="E40" s="56"/>
      <c r="F40" s="56"/>
      <c r="G40" s="56"/>
      <c r="H40" s="65"/>
      <c r="I40" s="65"/>
    </row>
    <row r="41" spans="2:9" x14ac:dyDescent="0.2">
      <c r="B41" s="56"/>
      <c r="C41" s="56"/>
      <c r="D41" s="56"/>
      <c r="E41" s="56"/>
      <c r="F41" s="56"/>
      <c r="G41" s="56"/>
      <c r="H41" s="65"/>
      <c r="I41" s="65"/>
    </row>
    <row r="42" spans="2:9" x14ac:dyDescent="0.2">
      <c r="B42" s="56"/>
      <c r="C42" s="56"/>
      <c r="D42" s="56"/>
      <c r="E42" s="56"/>
      <c r="F42" s="56"/>
      <c r="G42" s="56"/>
      <c r="H42" s="65"/>
      <c r="I42" s="65"/>
    </row>
    <row r="43" spans="2:9" x14ac:dyDescent="0.2">
      <c r="B43" s="56"/>
      <c r="C43" s="56"/>
      <c r="D43" s="56"/>
      <c r="E43" s="56"/>
      <c r="F43" s="56"/>
      <c r="G43" s="56"/>
      <c r="H43" s="65"/>
      <c r="I43" s="65"/>
    </row>
    <row r="44" spans="2:9" x14ac:dyDescent="0.2">
      <c r="B44" s="56"/>
      <c r="C44" s="56"/>
      <c r="D44" s="56"/>
      <c r="E44" s="56"/>
      <c r="F44" s="56"/>
      <c r="G44" s="56"/>
      <c r="H44" s="65"/>
      <c r="I44" s="65"/>
    </row>
    <row r="45" spans="2:9" x14ac:dyDescent="0.2">
      <c r="B45" s="56"/>
      <c r="C45" s="56"/>
      <c r="D45" s="56"/>
      <c r="E45" s="56"/>
      <c r="F45" s="56"/>
      <c r="G45" s="56"/>
      <c r="I45" s="65"/>
    </row>
    <row r="46" spans="2:9" x14ac:dyDescent="0.2">
      <c r="B46" s="56"/>
      <c r="C46" s="56"/>
      <c r="D46" s="56"/>
      <c r="E46" s="56"/>
      <c r="F46" s="56"/>
      <c r="G46" s="56"/>
    </row>
    <row r="47" spans="2:9" x14ac:dyDescent="0.2">
      <c r="B47" s="56"/>
      <c r="C47" s="56"/>
      <c r="D47" s="56"/>
      <c r="E47" s="56"/>
      <c r="F47" s="56"/>
      <c r="G47" s="56"/>
    </row>
    <row r="48" spans="2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pans="2:7" s="56" customFormat="1" x14ac:dyDescent="0.2"/>
    <row r="146" spans="2:7" s="56" customFormat="1" x14ac:dyDescent="0.2"/>
    <row r="147" spans="2:7" s="56" customFormat="1" x14ac:dyDescent="0.2"/>
    <row r="148" spans="2:7" s="56" customFormat="1" x14ac:dyDescent="0.2"/>
    <row r="149" spans="2:7" s="56" customFormat="1" x14ac:dyDescent="0.2"/>
    <row r="150" spans="2:7" s="56" customFormat="1" x14ac:dyDescent="0.2"/>
    <row r="151" spans="2:7" s="56" customFormat="1" x14ac:dyDescent="0.2"/>
    <row r="152" spans="2:7" s="56" customFormat="1" x14ac:dyDescent="0.2"/>
    <row r="153" spans="2:7" s="56" customFormat="1" x14ac:dyDescent="0.2"/>
    <row r="154" spans="2:7" s="56" customFormat="1" x14ac:dyDescent="0.2"/>
    <row r="155" spans="2:7" s="56" customFormat="1" x14ac:dyDescent="0.2"/>
    <row r="156" spans="2:7" s="56" customFormat="1" x14ac:dyDescent="0.2"/>
    <row r="157" spans="2:7" s="56" customFormat="1" x14ac:dyDescent="0.2"/>
    <row r="158" spans="2:7" s="56" customFormat="1" x14ac:dyDescent="0.2"/>
    <row r="159" spans="2:7" s="56" customFormat="1" x14ac:dyDescent="0.2"/>
    <row r="160" spans="2:7" x14ac:dyDescent="0.2">
      <c r="B160" s="56"/>
      <c r="C160" s="56"/>
      <c r="D160" s="56"/>
      <c r="E160" s="56"/>
      <c r="F160" s="56"/>
      <c r="G160" s="56"/>
    </row>
    <row r="161" spans="2:7" x14ac:dyDescent="0.2">
      <c r="B161" s="56"/>
      <c r="C161" s="56"/>
      <c r="D161" s="56"/>
      <c r="E161" s="56"/>
      <c r="F161" s="56"/>
      <c r="G161" s="56"/>
    </row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</sheetData>
  <sheetProtection selectLockedCells="1"/>
  <mergeCells count="19">
    <mergeCell ref="B1:G1"/>
    <mergeCell ref="F5:G5"/>
    <mergeCell ref="B15:G15"/>
    <mergeCell ref="B16:C16"/>
    <mergeCell ref="B17:C17"/>
    <mergeCell ref="C13:E13"/>
    <mergeCell ref="D11:G11"/>
    <mergeCell ref="C6:G6"/>
    <mergeCell ref="C5:E5"/>
    <mergeCell ref="C7:F7"/>
    <mergeCell ref="C8:F8"/>
    <mergeCell ref="C9:F9"/>
    <mergeCell ref="C10:F10"/>
    <mergeCell ref="B26:G26"/>
    <mergeCell ref="B18:G18"/>
    <mergeCell ref="B19:G19"/>
    <mergeCell ref="B20:G22"/>
    <mergeCell ref="B24:D24"/>
    <mergeCell ref="B25:G25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showRowColHeaders="0" zoomScale="90" zoomScaleNormal="100" zoomScaleSheetLayoutView="90" workbookViewId="0">
      <selection activeCell="B50" sqref="B50"/>
    </sheetView>
  </sheetViews>
  <sheetFormatPr defaultColWidth="11.42578125" defaultRowHeight="12.75" x14ac:dyDescent="0.2"/>
  <cols>
    <col min="1" max="1" width="1.85546875" style="203" customWidth="1"/>
    <col min="2" max="3" width="13.42578125" style="203" customWidth="1"/>
    <col min="4" max="6" width="15.42578125" style="203" customWidth="1"/>
    <col min="7" max="7" width="15.5703125" style="203" customWidth="1"/>
    <col min="8" max="64" width="11.42578125" style="203" customWidth="1"/>
    <col min="65" max="256" width="11.42578125" style="203"/>
    <col min="257" max="257" width="1.85546875" style="203" customWidth="1"/>
    <col min="258" max="259" width="13.42578125" style="203" customWidth="1"/>
    <col min="260" max="262" width="15.42578125" style="203" customWidth="1"/>
    <col min="263" max="263" width="15.5703125" style="203" customWidth="1"/>
    <col min="264" max="320" width="11.42578125" style="203" customWidth="1"/>
    <col min="321" max="512" width="11.42578125" style="203"/>
    <col min="513" max="513" width="1.85546875" style="203" customWidth="1"/>
    <col min="514" max="515" width="13.42578125" style="203" customWidth="1"/>
    <col min="516" max="518" width="15.42578125" style="203" customWidth="1"/>
    <col min="519" max="519" width="15.5703125" style="203" customWidth="1"/>
    <col min="520" max="576" width="11.42578125" style="203" customWidth="1"/>
    <col min="577" max="768" width="11.42578125" style="203"/>
    <col min="769" max="769" width="1.85546875" style="203" customWidth="1"/>
    <col min="770" max="771" width="13.42578125" style="203" customWidth="1"/>
    <col min="772" max="774" width="15.42578125" style="203" customWidth="1"/>
    <col min="775" max="775" width="15.5703125" style="203" customWidth="1"/>
    <col min="776" max="832" width="11.42578125" style="203" customWidth="1"/>
    <col min="833" max="1024" width="11.42578125" style="203"/>
    <col min="1025" max="1025" width="1.85546875" style="203" customWidth="1"/>
    <col min="1026" max="1027" width="13.42578125" style="203" customWidth="1"/>
    <col min="1028" max="1030" width="15.42578125" style="203" customWidth="1"/>
    <col min="1031" max="1031" width="15.5703125" style="203" customWidth="1"/>
    <col min="1032" max="1088" width="11.42578125" style="203" customWidth="1"/>
    <col min="1089" max="1280" width="11.42578125" style="203"/>
    <col min="1281" max="1281" width="1.85546875" style="203" customWidth="1"/>
    <col min="1282" max="1283" width="13.42578125" style="203" customWidth="1"/>
    <col min="1284" max="1286" width="15.42578125" style="203" customWidth="1"/>
    <col min="1287" max="1287" width="15.5703125" style="203" customWidth="1"/>
    <col min="1288" max="1344" width="11.42578125" style="203" customWidth="1"/>
    <col min="1345" max="1536" width="11.42578125" style="203"/>
    <col min="1537" max="1537" width="1.85546875" style="203" customWidth="1"/>
    <col min="1538" max="1539" width="13.42578125" style="203" customWidth="1"/>
    <col min="1540" max="1542" width="15.42578125" style="203" customWidth="1"/>
    <col min="1543" max="1543" width="15.5703125" style="203" customWidth="1"/>
    <col min="1544" max="1600" width="11.42578125" style="203" customWidth="1"/>
    <col min="1601" max="1792" width="11.42578125" style="203"/>
    <col min="1793" max="1793" width="1.85546875" style="203" customWidth="1"/>
    <col min="1794" max="1795" width="13.42578125" style="203" customWidth="1"/>
    <col min="1796" max="1798" width="15.42578125" style="203" customWidth="1"/>
    <col min="1799" max="1799" width="15.5703125" style="203" customWidth="1"/>
    <col min="1800" max="1856" width="11.42578125" style="203" customWidth="1"/>
    <col min="1857" max="2048" width="11.42578125" style="203"/>
    <col min="2049" max="2049" width="1.85546875" style="203" customWidth="1"/>
    <col min="2050" max="2051" width="13.42578125" style="203" customWidth="1"/>
    <col min="2052" max="2054" width="15.42578125" style="203" customWidth="1"/>
    <col min="2055" max="2055" width="15.5703125" style="203" customWidth="1"/>
    <col min="2056" max="2112" width="11.42578125" style="203" customWidth="1"/>
    <col min="2113" max="2304" width="11.42578125" style="203"/>
    <col min="2305" max="2305" width="1.85546875" style="203" customWidth="1"/>
    <col min="2306" max="2307" width="13.42578125" style="203" customWidth="1"/>
    <col min="2308" max="2310" width="15.42578125" style="203" customWidth="1"/>
    <col min="2311" max="2311" width="15.5703125" style="203" customWidth="1"/>
    <col min="2312" max="2368" width="11.42578125" style="203" customWidth="1"/>
    <col min="2369" max="2560" width="11.42578125" style="203"/>
    <col min="2561" max="2561" width="1.85546875" style="203" customWidth="1"/>
    <col min="2562" max="2563" width="13.42578125" style="203" customWidth="1"/>
    <col min="2564" max="2566" width="15.42578125" style="203" customWidth="1"/>
    <col min="2567" max="2567" width="15.5703125" style="203" customWidth="1"/>
    <col min="2568" max="2624" width="11.42578125" style="203" customWidth="1"/>
    <col min="2625" max="2816" width="11.42578125" style="203"/>
    <col min="2817" max="2817" width="1.85546875" style="203" customWidth="1"/>
    <col min="2818" max="2819" width="13.42578125" style="203" customWidth="1"/>
    <col min="2820" max="2822" width="15.42578125" style="203" customWidth="1"/>
    <col min="2823" max="2823" width="15.5703125" style="203" customWidth="1"/>
    <col min="2824" max="2880" width="11.42578125" style="203" customWidth="1"/>
    <col min="2881" max="3072" width="11.42578125" style="203"/>
    <col min="3073" max="3073" width="1.85546875" style="203" customWidth="1"/>
    <col min="3074" max="3075" width="13.42578125" style="203" customWidth="1"/>
    <col min="3076" max="3078" width="15.42578125" style="203" customWidth="1"/>
    <col min="3079" max="3079" width="15.5703125" style="203" customWidth="1"/>
    <col min="3080" max="3136" width="11.42578125" style="203" customWidth="1"/>
    <col min="3137" max="3328" width="11.42578125" style="203"/>
    <col min="3329" max="3329" width="1.85546875" style="203" customWidth="1"/>
    <col min="3330" max="3331" width="13.42578125" style="203" customWidth="1"/>
    <col min="3332" max="3334" width="15.42578125" style="203" customWidth="1"/>
    <col min="3335" max="3335" width="15.5703125" style="203" customWidth="1"/>
    <col min="3336" max="3392" width="11.42578125" style="203" customWidth="1"/>
    <col min="3393" max="3584" width="11.42578125" style="203"/>
    <col min="3585" max="3585" width="1.85546875" style="203" customWidth="1"/>
    <col min="3586" max="3587" width="13.42578125" style="203" customWidth="1"/>
    <col min="3588" max="3590" width="15.42578125" style="203" customWidth="1"/>
    <col min="3591" max="3591" width="15.5703125" style="203" customWidth="1"/>
    <col min="3592" max="3648" width="11.42578125" style="203" customWidth="1"/>
    <col min="3649" max="3840" width="11.42578125" style="203"/>
    <col min="3841" max="3841" width="1.85546875" style="203" customWidth="1"/>
    <col min="3842" max="3843" width="13.42578125" style="203" customWidth="1"/>
    <col min="3844" max="3846" width="15.42578125" style="203" customWidth="1"/>
    <col min="3847" max="3847" width="15.5703125" style="203" customWidth="1"/>
    <col min="3848" max="3904" width="11.42578125" style="203" customWidth="1"/>
    <col min="3905" max="4096" width="11.42578125" style="203"/>
    <col min="4097" max="4097" width="1.85546875" style="203" customWidth="1"/>
    <col min="4098" max="4099" width="13.42578125" style="203" customWidth="1"/>
    <col min="4100" max="4102" width="15.42578125" style="203" customWidth="1"/>
    <col min="4103" max="4103" width="15.5703125" style="203" customWidth="1"/>
    <col min="4104" max="4160" width="11.42578125" style="203" customWidth="1"/>
    <col min="4161" max="4352" width="11.42578125" style="203"/>
    <col min="4353" max="4353" width="1.85546875" style="203" customWidth="1"/>
    <col min="4354" max="4355" width="13.42578125" style="203" customWidth="1"/>
    <col min="4356" max="4358" width="15.42578125" style="203" customWidth="1"/>
    <col min="4359" max="4359" width="15.5703125" style="203" customWidth="1"/>
    <col min="4360" max="4416" width="11.42578125" style="203" customWidth="1"/>
    <col min="4417" max="4608" width="11.42578125" style="203"/>
    <col min="4609" max="4609" width="1.85546875" style="203" customWidth="1"/>
    <col min="4610" max="4611" width="13.42578125" style="203" customWidth="1"/>
    <col min="4612" max="4614" width="15.42578125" style="203" customWidth="1"/>
    <col min="4615" max="4615" width="15.5703125" style="203" customWidth="1"/>
    <col min="4616" max="4672" width="11.42578125" style="203" customWidth="1"/>
    <col min="4673" max="4864" width="11.42578125" style="203"/>
    <col min="4865" max="4865" width="1.85546875" style="203" customWidth="1"/>
    <col min="4866" max="4867" width="13.42578125" style="203" customWidth="1"/>
    <col min="4868" max="4870" width="15.42578125" style="203" customWidth="1"/>
    <col min="4871" max="4871" width="15.5703125" style="203" customWidth="1"/>
    <col min="4872" max="4928" width="11.42578125" style="203" customWidth="1"/>
    <col min="4929" max="5120" width="11.42578125" style="203"/>
    <col min="5121" max="5121" width="1.85546875" style="203" customWidth="1"/>
    <col min="5122" max="5123" width="13.42578125" style="203" customWidth="1"/>
    <col min="5124" max="5126" width="15.42578125" style="203" customWidth="1"/>
    <col min="5127" max="5127" width="15.5703125" style="203" customWidth="1"/>
    <col min="5128" max="5184" width="11.42578125" style="203" customWidth="1"/>
    <col min="5185" max="5376" width="11.42578125" style="203"/>
    <col min="5377" max="5377" width="1.85546875" style="203" customWidth="1"/>
    <col min="5378" max="5379" width="13.42578125" style="203" customWidth="1"/>
    <col min="5380" max="5382" width="15.42578125" style="203" customWidth="1"/>
    <col min="5383" max="5383" width="15.5703125" style="203" customWidth="1"/>
    <col min="5384" max="5440" width="11.42578125" style="203" customWidth="1"/>
    <col min="5441" max="5632" width="11.42578125" style="203"/>
    <col min="5633" max="5633" width="1.85546875" style="203" customWidth="1"/>
    <col min="5634" max="5635" width="13.42578125" style="203" customWidth="1"/>
    <col min="5636" max="5638" width="15.42578125" style="203" customWidth="1"/>
    <col min="5639" max="5639" width="15.5703125" style="203" customWidth="1"/>
    <col min="5640" max="5696" width="11.42578125" style="203" customWidth="1"/>
    <col min="5697" max="5888" width="11.42578125" style="203"/>
    <col min="5889" max="5889" width="1.85546875" style="203" customWidth="1"/>
    <col min="5890" max="5891" width="13.42578125" style="203" customWidth="1"/>
    <col min="5892" max="5894" width="15.42578125" style="203" customWidth="1"/>
    <col min="5895" max="5895" width="15.5703125" style="203" customWidth="1"/>
    <col min="5896" max="5952" width="11.42578125" style="203" customWidth="1"/>
    <col min="5953" max="6144" width="11.42578125" style="203"/>
    <col min="6145" max="6145" width="1.85546875" style="203" customWidth="1"/>
    <col min="6146" max="6147" width="13.42578125" style="203" customWidth="1"/>
    <col min="6148" max="6150" width="15.42578125" style="203" customWidth="1"/>
    <col min="6151" max="6151" width="15.5703125" style="203" customWidth="1"/>
    <col min="6152" max="6208" width="11.42578125" style="203" customWidth="1"/>
    <col min="6209" max="6400" width="11.42578125" style="203"/>
    <col min="6401" max="6401" width="1.85546875" style="203" customWidth="1"/>
    <col min="6402" max="6403" width="13.42578125" style="203" customWidth="1"/>
    <col min="6404" max="6406" width="15.42578125" style="203" customWidth="1"/>
    <col min="6407" max="6407" width="15.5703125" style="203" customWidth="1"/>
    <col min="6408" max="6464" width="11.42578125" style="203" customWidth="1"/>
    <col min="6465" max="6656" width="11.42578125" style="203"/>
    <col min="6657" max="6657" width="1.85546875" style="203" customWidth="1"/>
    <col min="6658" max="6659" width="13.42578125" style="203" customWidth="1"/>
    <col min="6660" max="6662" width="15.42578125" style="203" customWidth="1"/>
    <col min="6663" max="6663" width="15.5703125" style="203" customWidth="1"/>
    <col min="6664" max="6720" width="11.42578125" style="203" customWidth="1"/>
    <col min="6721" max="6912" width="11.42578125" style="203"/>
    <col min="6913" max="6913" width="1.85546875" style="203" customWidth="1"/>
    <col min="6914" max="6915" width="13.42578125" style="203" customWidth="1"/>
    <col min="6916" max="6918" width="15.42578125" style="203" customWidth="1"/>
    <col min="6919" max="6919" width="15.5703125" style="203" customWidth="1"/>
    <col min="6920" max="6976" width="11.42578125" style="203" customWidth="1"/>
    <col min="6977" max="7168" width="11.42578125" style="203"/>
    <col min="7169" max="7169" width="1.85546875" style="203" customWidth="1"/>
    <col min="7170" max="7171" width="13.42578125" style="203" customWidth="1"/>
    <col min="7172" max="7174" width="15.42578125" style="203" customWidth="1"/>
    <col min="7175" max="7175" width="15.5703125" style="203" customWidth="1"/>
    <col min="7176" max="7232" width="11.42578125" style="203" customWidth="1"/>
    <col min="7233" max="7424" width="11.42578125" style="203"/>
    <col min="7425" max="7425" width="1.85546875" style="203" customWidth="1"/>
    <col min="7426" max="7427" width="13.42578125" style="203" customWidth="1"/>
    <col min="7428" max="7430" width="15.42578125" style="203" customWidth="1"/>
    <col min="7431" max="7431" width="15.5703125" style="203" customWidth="1"/>
    <col min="7432" max="7488" width="11.42578125" style="203" customWidth="1"/>
    <col min="7489" max="7680" width="11.42578125" style="203"/>
    <col min="7681" max="7681" width="1.85546875" style="203" customWidth="1"/>
    <col min="7682" max="7683" width="13.42578125" style="203" customWidth="1"/>
    <col min="7684" max="7686" width="15.42578125" style="203" customWidth="1"/>
    <col min="7687" max="7687" width="15.5703125" style="203" customWidth="1"/>
    <col min="7688" max="7744" width="11.42578125" style="203" customWidth="1"/>
    <col min="7745" max="7936" width="11.42578125" style="203"/>
    <col min="7937" max="7937" width="1.85546875" style="203" customWidth="1"/>
    <col min="7938" max="7939" width="13.42578125" style="203" customWidth="1"/>
    <col min="7940" max="7942" width="15.42578125" style="203" customWidth="1"/>
    <col min="7943" max="7943" width="15.5703125" style="203" customWidth="1"/>
    <col min="7944" max="8000" width="11.42578125" style="203" customWidth="1"/>
    <col min="8001" max="8192" width="11.42578125" style="203"/>
    <col min="8193" max="8193" width="1.85546875" style="203" customWidth="1"/>
    <col min="8194" max="8195" width="13.42578125" style="203" customWidth="1"/>
    <col min="8196" max="8198" width="15.42578125" style="203" customWidth="1"/>
    <col min="8199" max="8199" width="15.5703125" style="203" customWidth="1"/>
    <col min="8200" max="8256" width="11.42578125" style="203" customWidth="1"/>
    <col min="8257" max="8448" width="11.42578125" style="203"/>
    <col min="8449" max="8449" width="1.85546875" style="203" customWidth="1"/>
    <col min="8450" max="8451" width="13.42578125" style="203" customWidth="1"/>
    <col min="8452" max="8454" width="15.42578125" style="203" customWidth="1"/>
    <col min="8455" max="8455" width="15.5703125" style="203" customWidth="1"/>
    <col min="8456" max="8512" width="11.42578125" style="203" customWidth="1"/>
    <col min="8513" max="8704" width="11.42578125" style="203"/>
    <col min="8705" max="8705" width="1.85546875" style="203" customWidth="1"/>
    <col min="8706" max="8707" width="13.42578125" style="203" customWidth="1"/>
    <col min="8708" max="8710" width="15.42578125" style="203" customWidth="1"/>
    <col min="8711" max="8711" width="15.5703125" style="203" customWidth="1"/>
    <col min="8712" max="8768" width="11.42578125" style="203" customWidth="1"/>
    <col min="8769" max="8960" width="11.42578125" style="203"/>
    <col min="8961" max="8961" width="1.85546875" style="203" customWidth="1"/>
    <col min="8962" max="8963" width="13.42578125" style="203" customWidth="1"/>
    <col min="8964" max="8966" width="15.42578125" style="203" customWidth="1"/>
    <col min="8967" max="8967" width="15.5703125" style="203" customWidth="1"/>
    <col min="8968" max="9024" width="11.42578125" style="203" customWidth="1"/>
    <col min="9025" max="9216" width="11.42578125" style="203"/>
    <col min="9217" max="9217" width="1.85546875" style="203" customWidth="1"/>
    <col min="9218" max="9219" width="13.42578125" style="203" customWidth="1"/>
    <col min="9220" max="9222" width="15.42578125" style="203" customWidth="1"/>
    <col min="9223" max="9223" width="15.5703125" style="203" customWidth="1"/>
    <col min="9224" max="9280" width="11.42578125" style="203" customWidth="1"/>
    <col min="9281" max="9472" width="11.42578125" style="203"/>
    <col min="9473" max="9473" width="1.85546875" style="203" customWidth="1"/>
    <col min="9474" max="9475" width="13.42578125" style="203" customWidth="1"/>
    <col min="9476" max="9478" width="15.42578125" style="203" customWidth="1"/>
    <col min="9479" max="9479" width="15.5703125" style="203" customWidth="1"/>
    <col min="9480" max="9536" width="11.42578125" style="203" customWidth="1"/>
    <col min="9537" max="9728" width="11.42578125" style="203"/>
    <col min="9729" max="9729" width="1.85546875" style="203" customWidth="1"/>
    <col min="9730" max="9731" width="13.42578125" style="203" customWidth="1"/>
    <col min="9732" max="9734" width="15.42578125" style="203" customWidth="1"/>
    <col min="9735" max="9735" width="15.5703125" style="203" customWidth="1"/>
    <col min="9736" max="9792" width="11.42578125" style="203" customWidth="1"/>
    <col min="9793" max="9984" width="11.42578125" style="203"/>
    <col min="9985" max="9985" width="1.85546875" style="203" customWidth="1"/>
    <col min="9986" max="9987" width="13.42578125" style="203" customWidth="1"/>
    <col min="9988" max="9990" width="15.42578125" style="203" customWidth="1"/>
    <col min="9991" max="9991" width="15.5703125" style="203" customWidth="1"/>
    <col min="9992" max="10048" width="11.42578125" style="203" customWidth="1"/>
    <col min="10049" max="10240" width="11.42578125" style="203"/>
    <col min="10241" max="10241" width="1.85546875" style="203" customWidth="1"/>
    <col min="10242" max="10243" width="13.42578125" style="203" customWidth="1"/>
    <col min="10244" max="10246" width="15.42578125" style="203" customWidth="1"/>
    <col min="10247" max="10247" width="15.5703125" style="203" customWidth="1"/>
    <col min="10248" max="10304" width="11.42578125" style="203" customWidth="1"/>
    <col min="10305" max="10496" width="11.42578125" style="203"/>
    <col min="10497" max="10497" width="1.85546875" style="203" customWidth="1"/>
    <col min="10498" max="10499" width="13.42578125" style="203" customWidth="1"/>
    <col min="10500" max="10502" width="15.42578125" style="203" customWidth="1"/>
    <col min="10503" max="10503" width="15.5703125" style="203" customWidth="1"/>
    <col min="10504" max="10560" width="11.42578125" style="203" customWidth="1"/>
    <col min="10561" max="10752" width="11.42578125" style="203"/>
    <col min="10753" max="10753" width="1.85546875" style="203" customWidth="1"/>
    <col min="10754" max="10755" width="13.42578125" style="203" customWidth="1"/>
    <col min="10756" max="10758" width="15.42578125" style="203" customWidth="1"/>
    <col min="10759" max="10759" width="15.5703125" style="203" customWidth="1"/>
    <col min="10760" max="10816" width="11.42578125" style="203" customWidth="1"/>
    <col min="10817" max="11008" width="11.42578125" style="203"/>
    <col min="11009" max="11009" width="1.85546875" style="203" customWidth="1"/>
    <col min="11010" max="11011" width="13.42578125" style="203" customWidth="1"/>
    <col min="11012" max="11014" width="15.42578125" style="203" customWidth="1"/>
    <col min="11015" max="11015" width="15.5703125" style="203" customWidth="1"/>
    <col min="11016" max="11072" width="11.42578125" style="203" customWidth="1"/>
    <col min="11073" max="11264" width="11.42578125" style="203"/>
    <col min="11265" max="11265" width="1.85546875" style="203" customWidth="1"/>
    <col min="11266" max="11267" width="13.42578125" style="203" customWidth="1"/>
    <col min="11268" max="11270" width="15.42578125" style="203" customWidth="1"/>
    <col min="11271" max="11271" width="15.5703125" style="203" customWidth="1"/>
    <col min="11272" max="11328" width="11.42578125" style="203" customWidth="1"/>
    <col min="11329" max="11520" width="11.42578125" style="203"/>
    <col min="11521" max="11521" width="1.85546875" style="203" customWidth="1"/>
    <col min="11522" max="11523" width="13.42578125" style="203" customWidth="1"/>
    <col min="11524" max="11526" width="15.42578125" style="203" customWidth="1"/>
    <col min="11527" max="11527" width="15.5703125" style="203" customWidth="1"/>
    <col min="11528" max="11584" width="11.42578125" style="203" customWidth="1"/>
    <col min="11585" max="11776" width="11.42578125" style="203"/>
    <col min="11777" max="11777" width="1.85546875" style="203" customWidth="1"/>
    <col min="11778" max="11779" width="13.42578125" style="203" customWidth="1"/>
    <col min="11780" max="11782" width="15.42578125" style="203" customWidth="1"/>
    <col min="11783" max="11783" width="15.5703125" style="203" customWidth="1"/>
    <col min="11784" max="11840" width="11.42578125" style="203" customWidth="1"/>
    <col min="11841" max="12032" width="11.42578125" style="203"/>
    <col min="12033" max="12033" width="1.85546875" style="203" customWidth="1"/>
    <col min="12034" max="12035" width="13.42578125" style="203" customWidth="1"/>
    <col min="12036" max="12038" width="15.42578125" style="203" customWidth="1"/>
    <col min="12039" max="12039" width="15.5703125" style="203" customWidth="1"/>
    <col min="12040" max="12096" width="11.42578125" style="203" customWidth="1"/>
    <col min="12097" max="12288" width="11.42578125" style="203"/>
    <col min="12289" max="12289" width="1.85546875" style="203" customWidth="1"/>
    <col min="12290" max="12291" width="13.42578125" style="203" customWidth="1"/>
    <col min="12292" max="12294" width="15.42578125" style="203" customWidth="1"/>
    <col min="12295" max="12295" width="15.5703125" style="203" customWidth="1"/>
    <col min="12296" max="12352" width="11.42578125" style="203" customWidth="1"/>
    <col min="12353" max="12544" width="11.42578125" style="203"/>
    <col min="12545" max="12545" width="1.85546875" style="203" customWidth="1"/>
    <col min="12546" max="12547" width="13.42578125" style="203" customWidth="1"/>
    <col min="12548" max="12550" width="15.42578125" style="203" customWidth="1"/>
    <col min="12551" max="12551" width="15.5703125" style="203" customWidth="1"/>
    <col min="12552" max="12608" width="11.42578125" style="203" customWidth="1"/>
    <col min="12609" max="12800" width="11.42578125" style="203"/>
    <col min="12801" max="12801" width="1.85546875" style="203" customWidth="1"/>
    <col min="12802" max="12803" width="13.42578125" style="203" customWidth="1"/>
    <col min="12804" max="12806" width="15.42578125" style="203" customWidth="1"/>
    <col min="12807" max="12807" width="15.5703125" style="203" customWidth="1"/>
    <col min="12808" max="12864" width="11.42578125" style="203" customWidth="1"/>
    <col min="12865" max="13056" width="11.42578125" style="203"/>
    <col min="13057" max="13057" width="1.85546875" style="203" customWidth="1"/>
    <col min="13058" max="13059" width="13.42578125" style="203" customWidth="1"/>
    <col min="13060" max="13062" width="15.42578125" style="203" customWidth="1"/>
    <col min="13063" max="13063" width="15.5703125" style="203" customWidth="1"/>
    <col min="13064" max="13120" width="11.42578125" style="203" customWidth="1"/>
    <col min="13121" max="13312" width="11.42578125" style="203"/>
    <col min="13313" max="13313" width="1.85546875" style="203" customWidth="1"/>
    <col min="13314" max="13315" width="13.42578125" style="203" customWidth="1"/>
    <col min="13316" max="13318" width="15.42578125" style="203" customWidth="1"/>
    <col min="13319" max="13319" width="15.5703125" style="203" customWidth="1"/>
    <col min="13320" max="13376" width="11.42578125" style="203" customWidth="1"/>
    <col min="13377" max="13568" width="11.42578125" style="203"/>
    <col min="13569" max="13569" width="1.85546875" style="203" customWidth="1"/>
    <col min="13570" max="13571" width="13.42578125" style="203" customWidth="1"/>
    <col min="13572" max="13574" width="15.42578125" style="203" customWidth="1"/>
    <col min="13575" max="13575" width="15.5703125" style="203" customWidth="1"/>
    <col min="13576" max="13632" width="11.42578125" style="203" customWidth="1"/>
    <col min="13633" max="13824" width="11.42578125" style="203"/>
    <col min="13825" max="13825" width="1.85546875" style="203" customWidth="1"/>
    <col min="13826" max="13827" width="13.42578125" style="203" customWidth="1"/>
    <col min="13828" max="13830" width="15.42578125" style="203" customWidth="1"/>
    <col min="13831" max="13831" width="15.5703125" style="203" customWidth="1"/>
    <col min="13832" max="13888" width="11.42578125" style="203" customWidth="1"/>
    <col min="13889" max="14080" width="11.42578125" style="203"/>
    <col min="14081" max="14081" width="1.85546875" style="203" customWidth="1"/>
    <col min="14082" max="14083" width="13.42578125" style="203" customWidth="1"/>
    <col min="14084" max="14086" width="15.42578125" style="203" customWidth="1"/>
    <col min="14087" max="14087" width="15.5703125" style="203" customWidth="1"/>
    <col min="14088" max="14144" width="11.42578125" style="203" customWidth="1"/>
    <col min="14145" max="14336" width="11.42578125" style="203"/>
    <col min="14337" max="14337" width="1.85546875" style="203" customWidth="1"/>
    <col min="14338" max="14339" width="13.42578125" style="203" customWidth="1"/>
    <col min="14340" max="14342" width="15.42578125" style="203" customWidth="1"/>
    <col min="14343" max="14343" width="15.5703125" style="203" customWidth="1"/>
    <col min="14344" max="14400" width="11.42578125" style="203" customWidth="1"/>
    <col min="14401" max="14592" width="11.42578125" style="203"/>
    <col min="14593" max="14593" width="1.85546875" style="203" customWidth="1"/>
    <col min="14594" max="14595" width="13.42578125" style="203" customWidth="1"/>
    <col min="14596" max="14598" width="15.42578125" style="203" customWidth="1"/>
    <col min="14599" max="14599" width="15.5703125" style="203" customWidth="1"/>
    <col min="14600" max="14656" width="11.42578125" style="203" customWidth="1"/>
    <col min="14657" max="14848" width="11.42578125" style="203"/>
    <col min="14849" max="14849" width="1.85546875" style="203" customWidth="1"/>
    <col min="14850" max="14851" width="13.42578125" style="203" customWidth="1"/>
    <col min="14852" max="14854" width="15.42578125" style="203" customWidth="1"/>
    <col min="14855" max="14855" width="15.5703125" style="203" customWidth="1"/>
    <col min="14856" max="14912" width="11.42578125" style="203" customWidth="1"/>
    <col min="14913" max="15104" width="11.42578125" style="203"/>
    <col min="15105" max="15105" width="1.85546875" style="203" customWidth="1"/>
    <col min="15106" max="15107" width="13.42578125" style="203" customWidth="1"/>
    <col min="15108" max="15110" width="15.42578125" style="203" customWidth="1"/>
    <col min="15111" max="15111" width="15.5703125" style="203" customWidth="1"/>
    <col min="15112" max="15168" width="11.42578125" style="203" customWidth="1"/>
    <col min="15169" max="15360" width="11.42578125" style="203"/>
    <col min="15361" max="15361" width="1.85546875" style="203" customWidth="1"/>
    <col min="15362" max="15363" width="13.42578125" style="203" customWidth="1"/>
    <col min="15364" max="15366" width="15.42578125" style="203" customWidth="1"/>
    <col min="15367" max="15367" width="15.5703125" style="203" customWidth="1"/>
    <col min="15368" max="15424" width="11.42578125" style="203" customWidth="1"/>
    <col min="15425" max="15616" width="11.42578125" style="203"/>
    <col min="15617" max="15617" width="1.85546875" style="203" customWidth="1"/>
    <col min="15618" max="15619" width="13.42578125" style="203" customWidth="1"/>
    <col min="15620" max="15622" width="15.42578125" style="203" customWidth="1"/>
    <col min="15623" max="15623" width="15.5703125" style="203" customWidth="1"/>
    <col min="15624" max="15680" width="11.42578125" style="203" customWidth="1"/>
    <col min="15681" max="15872" width="11.42578125" style="203"/>
    <col min="15873" max="15873" width="1.85546875" style="203" customWidth="1"/>
    <col min="15874" max="15875" width="13.42578125" style="203" customWidth="1"/>
    <col min="15876" max="15878" width="15.42578125" style="203" customWidth="1"/>
    <col min="15879" max="15879" width="15.5703125" style="203" customWidth="1"/>
    <col min="15880" max="15936" width="11.42578125" style="203" customWidth="1"/>
    <col min="15937" max="16128" width="11.42578125" style="203"/>
    <col min="16129" max="16129" width="1.85546875" style="203" customWidth="1"/>
    <col min="16130" max="16131" width="13.42578125" style="203" customWidth="1"/>
    <col min="16132" max="16134" width="15.42578125" style="203" customWidth="1"/>
    <col min="16135" max="16135" width="15.5703125" style="203" customWidth="1"/>
    <col min="16136" max="16192" width="11.42578125" style="203" customWidth="1"/>
    <col min="16193" max="16384" width="11.42578125" style="203"/>
  </cols>
  <sheetData>
    <row r="1" spans="1:9" s="207" customFormat="1" ht="9" customHeight="1" thickBot="1" x14ac:dyDescent="0.3">
      <c r="A1" s="208"/>
      <c r="B1" s="413"/>
      <c r="C1" s="413"/>
      <c r="D1" s="413"/>
      <c r="E1" s="413"/>
      <c r="F1" s="413"/>
      <c r="G1" s="413"/>
      <c r="H1" s="253"/>
      <c r="I1" s="208"/>
    </row>
    <row r="2" spans="1:9" x14ac:dyDescent="0.2">
      <c r="A2" s="205"/>
      <c r="B2" s="252"/>
      <c r="C2" s="241"/>
      <c r="D2" s="241"/>
      <c r="E2" s="241"/>
      <c r="F2" s="241"/>
      <c r="G2" s="251"/>
      <c r="H2" s="206"/>
      <c r="I2" s="205"/>
    </row>
    <row r="3" spans="1:9" ht="39" customHeight="1" x14ac:dyDescent="0.2">
      <c r="A3" s="205"/>
      <c r="B3" s="250"/>
      <c r="C3" s="241"/>
      <c r="D3" s="241"/>
      <c r="E3" s="241"/>
      <c r="F3" s="241"/>
      <c r="G3" s="67"/>
      <c r="H3" s="206"/>
      <c r="I3" s="205"/>
    </row>
    <row r="4" spans="1:9" ht="100.5" customHeight="1" x14ac:dyDescent="0.2">
      <c r="A4" s="205"/>
      <c r="B4" s="249"/>
      <c r="C4" s="248"/>
      <c r="D4" s="248"/>
      <c r="E4" s="248"/>
      <c r="F4" s="248"/>
      <c r="G4" s="247"/>
      <c r="H4" s="206"/>
      <c r="I4" s="205"/>
    </row>
    <row r="5" spans="1:9" ht="15" x14ac:dyDescent="0.25">
      <c r="A5" s="205"/>
      <c r="B5" s="246" t="s">
        <v>84</v>
      </c>
      <c r="C5" s="416" t="str">
        <f>IF('Customer Input'!F18&gt;0,'Customer Input'!F18," ")</f>
        <v xml:space="preserve"> </v>
      </c>
      <c r="D5" s="416"/>
      <c r="E5" s="416"/>
      <c r="F5" s="414">
        <f ca="1">TODAY()</f>
        <v>43923</v>
      </c>
      <c r="G5" s="415"/>
      <c r="H5" s="206"/>
      <c r="I5" s="205"/>
    </row>
    <row r="6" spans="1:9" ht="19.5" customHeight="1" x14ac:dyDescent="0.25">
      <c r="A6" s="205"/>
      <c r="B6" s="244" t="s">
        <v>85</v>
      </c>
      <c r="C6" s="416" t="str">
        <f>IF('Customer Input'!F9&gt;0,'Customer Input'!F9," ")</f>
        <v xml:space="preserve"> </v>
      </c>
      <c r="D6" s="416"/>
      <c r="E6" s="416"/>
      <c r="F6" s="416"/>
      <c r="G6" s="417"/>
      <c r="H6" s="206"/>
      <c r="I6" s="205"/>
    </row>
    <row r="7" spans="1:9" ht="15.95" customHeight="1" x14ac:dyDescent="0.25">
      <c r="A7" s="205"/>
      <c r="B7" s="244"/>
      <c r="C7" s="416" t="str">
        <f>IF('[2]Customer Input'!F10&gt;0,'[2]Customer Input'!F10," ")</f>
        <v xml:space="preserve"> </v>
      </c>
      <c r="D7" s="416"/>
      <c r="E7" s="416"/>
      <c r="F7" s="416"/>
      <c r="G7" s="243"/>
      <c r="H7" s="206"/>
      <c r="I7" s="205"/>
    </row>
    <row r="8" spans="1:9" ht="15.95" customHeight="1" x14ac:dyDescent="0.25">
      <c r="A8" s="205"/>
      <c r="B8" s="244"/>
      <c r="C8" s="416" t="str">
        <f>IF('[2]Customer Input'!F11&gt;0,'[2]Customer Input'!F11," ")</f>
        <v xml:space="preserve"> </v>
      </c>
      <c r="D8" s="416"/>
      <c r="E8" s="416"/>
      <c r="F8" s="416"/>
      <c r="G8" s="243"/>
      <c r="H8" s="206"/>
      <c r="I8" s="205"/>
    </row>
    <row r="9" spans="1:9" ht="15.95" customHeight="1" x14ac:dyDescent="0.25">
      <c r="A9" s="205"/>
      <c r="B9" s="244"/>
      <c r="C9" s="416" t="str">
        <f>IF('[2]Customer Input'!F12&gt;0,'[2]Customer Input'!F12," ")</f>
        <v xml:space="preserve"> </v>
      </c>
      <c r="D9" s="416"/>
      <c r="E9" s="416"/>
      <c r="F9" s="416"/>
      <c r="G9" s="243"/>
      <c r="H9" s="206"/>
      <c r="I9" s="205"/>
    </row>
    <row r="10" spans="1:9" ht="15.95" customHeight="1" x14ac:dyDescent="0.25">
      <c r="A10" s="205"/>
      <c r="B10" s="244"/>
      <c r="C10" s="419" t="str">
        <f>IF('[2]Customer Input'!F13&gt;0,'[2]Customer Input'!F13," ")</f>
        <v xml:space="preserve"> </v>
      </c>
      <c r="D10" s="419"/>
      <c r="E10" s="419"/>
      <c r="F10" s="419"/>
      <c r="G10" s="243"/>
      <c r="H10" s="206"/>
      <c r="I10" s="205"/>
    </row>
    <row r="11" spans="1:9" ht="21" customHeight="1" x14ac:dyDescent="0.25">
      <c r="A11" s="205"/>
      <c r="B11" s="244" t="s">
        <v>22</v>
      </c>
      <c r="C11" s="245"/>
      <c r="D11" s="416" t="str">
        <f>IF('Customer Input'!F23&gt;0,'Customer Input'!F23," ")</f>
        <v>Example: Carlson Select Suite U-Pick4 (Civil, Survey, Hydro, GIS) w/ 1-year maintenance</v>
      </c>
      <c r="E11" s="416"/>
      <c r="F11" s="416"/>
      <c r="G11" s="417"/>
      <c r="H11" s="206"/>
      <c r="I11" s="205"/>
    </row>
    <row r="12" spans="1:9" ht="13.5" customHeight="1" x14ac:dyDescent="0.25">
      <c r="A12" s="205"/>
      <c r="B12" s="244"/>
      <c r="C12" s="245"/>
      <c r="D12" s="245" t="str">
        <f>IF([1]Input!$C$17&lt;&gt;"",[1]Input!$C$17," ")</f>
        <v xml:space="preserve"> </v>
      </c>
      <c r="E12" s="245"/>
      <c r="F12" s="245"/>
      <c r="G12" s="243"/>
      <c r="H12" s="206"/>
      <c r="I12" s="205"/>
    </row>
    <row r="13" spans="1:9" ht="15" x14ac:dyDescent="0.25">
      <c r="A13" s="205"/>
      <c r="B13" s="244" t="s">
        <v>16</v>
      </c>
      <c r="C13" s="418">
        <f>IF('Customer Input'!F26&gt;0,'Customer Input'!F26," ")</f>
        <v>4345</v>
      </c>
      <c r="D13" s="418"/>
      <c r="E13" s="418"/>
      <c r="F13" s="418"/>
      <c r="G13" s="243"/>
      <c r="H13" s="206"/>
      <c r="I13" s="205"/>
    </row>
    <row r="14" spans="1:9" ht="17.25" customHeight="1" thickBot="1" x14ac:dyDescent="0.25">
      <c r="A14" s="205"/>
      <c r="B14" s="242"/>
      <c r="C14" s="241"/>
      <c r="D14" s="241"/>
      <c r="E14" s="241"/>
      <c r="F14" s="241"/>
      <c r="G14" s="240"/>
      <c r="H14" s="206"/>
      <c r="I14" s="205"/>
    </row>
    <row r="15" spans="1:9" ht="18" customHeight="1" x14ac:dyDescent="0.2">
      <c r="A15" s="205"/>
      <c r="B15" s="239"/>
      <c r="C15" s="400" t="s">
        <v>86</v>
      </c>
      <c r="D15" s="401"/>
      <c r="E15" s="401"/>
      <c r="F15" s="402"/>
      <c r="G15" s="238"/>
      <c r="H15" s="206"/>
      <c r="I15" s="205"/>
    </row>
    <row r="16" spans="1:9" ht="18" customHeight="1" x14ac:dyDescent="0.2">
      <c r="A16" s="57"/>
      <c r="B16" s="206"/>
      <c r="C16" s="237" t="s">
        <v>87</v>
      </c>
      <c r="D16" s="236" t="s">
        <v>88</v>
      </c>
      <c r="E16" s="236" t="s">
        <v>89</v>
      </c>
      <c r="F16" s="235" t="s">
        <v>125</v>
      </c>
      <c r="G16" s="234"/>
      <c r="H16" s="206"/>
      <c r="I16" s="205"/>
    </row>
    <row r="17" spans="1:10" ht="40.5" customHeight="1" thickBot="1" x14ac:dyDescent="0.25">
      <c r="A17" s="205"/>
      <c r="B17" s="233"/>
      <c r="C17" s="232">
        <f>C13*0.044306</f>
        <v>192.50957</v>
      </c>
      <c r="D17" s="231">
        <f>C13*0.030377</f>
        <v>131.98806500000001</v>
      </c>
      <c r="E17" s="230">
        <f>C13*0.023478</f>
        <v>102.01191</v>
      </c>
      <c r="F17" s="229">
        <f>C13*0.019348</f>
        <v>84.067059999999998</v>
      </c>
      <c r="G17" s="228"/>
      <c r="H17" s="206"/>
      <c r="I17" s="205"/>
    </row>
    <row r="18" spans="1:10" ht="13.5" customHeight="1" thickBot="1" x14ac:dyDescent="0.25">
      <c r="A18" s="205"/>
      <c r="B18" s="220"/>
      <c r="C18" s="394"/>
      <c r="D18" s="395"/>
      <c r="E18" s="395"/>
      <c r="F18" s="396"/>
      <c r="G18" s="219"/>
      <c r="H18" s="206"/>
      <c r="I18" s="205"/>
    </row>
    <row r="19" spans="1:10" s="206" customFormat="1" ht="18" customHeight="1" thickBot="1" x14ac:dyDescent="0.25">
      <c r="A19" s="205"/>
      <c r="B19" s="220"/>
      <c r="C19" s="227"/>
      <c r="D19" s="227"/>
      <c r="E19" s="227"/>
      <c r="F19" s="227"/>
      <c r="G19" s="219"/>
      <c r="I19" s="205"/>
    </row>
    <row r="20" spans="1:10" s="206" customFormat="1" ht="18" customHeight="1" x14ac:dyDescent="0.2">
      <c r="A20" s="205"/>
      <c r="B20" s="220"/>
      <c r="C20" s="400" t="s">
        <v>124</v>
      </c>
      <c r="D20" s="401"/>
      <c r="E20" s="401"/>
      <c r="F20" s="402"/>
      <c r="G20" s="219"/>
      <c r="I20" s="205"/>
    </row>
    <row r="21" spans="1:10" s="206" customFormat="1" ht="20.25" customHeight="1" x14ac:dyDescent="0.2">
      <c r="A21" s="205"/>
      <c r="B21" s="220"/>
      <c r="C21" s="409" t="s">
        <v>95</v>
      </c>
      <c r="D21" s="410"/>
      <c r="E21" s="411" t="s">
        <v>123</v>
      </c>
      <c r="F21" s="412"/>
      <c r="G21" s="219"/>
      <c r="I21" s="205"/>
    </row>
    <row r="22" spans="1:10" ht="18" hidden="1" customHeight="1" x14ac:dyDescent="0.2">
      <c r="A22" s="205"/>
      <c r="B22" s="220"/>
      <c r="C22" s="226"/>
      <c r="D22" s="225"/>
      <c r="E22" s="224"/>
      <c r="F22" s="223"/>
      <c r="G22" s="219"/>
      <c r="H22" s="206"/>
      <c r="I22" s="205"/>
    </row>
    <row r="23" spans="1:10" ht="24" customHeight="1" x14ac:dyDescent="0.2">
      <c r="A23" s="57"/>
      <c r="B23" s="222"/>
      <c r="C23" s="403">
        <f>C13*0.08334</f>
        <v>362.1123</v>
      </c>
      <c r="D23" s="404"/>
      <c r="E23" s="407">
        <f>C13*0.039</f>
        <v>169.45500000000001</v>
      </c>
      <c r="F23" s="404"/>
      <c r="G23" s="221"/>
      <c r="H23" s="206"/>
      <c r="I23" s="205"/>
    </row>
    <row r="24" spans="1:10" ht="2.25" customHeight="1" thickBot="1" x14ac:dyDescent="0.25">
      <c r="A24" s="57"/>
      <c r="B24" s="220"/>
      <c r="C24" s="405"/>
      <c r="D24" s="406"/>
      <c r="E24" s="408"/>
      <c r="F24" s="406"/>
      <c r="G24" s="219"/>
      <c r="H24" s="206"/>
      <c r="I24" s="205"/>
    </row>
    <row r="25" spans="1:10" ht="21.75" customHeight="1" x14ac:dyDescent="0.2">
      <c r="A25" s="205"/>
      <c r="B25" s="397" t="s">
        <v>122</v>
      </c>
      <c r="C25" s="398"/>
      <c r="D25" s="398"/>
      <c r="E25" s="398"/>
      <c r="F25" s="398"/>
      <c r="G25" s="399"/>
      <c r="H25" s="206"/>
      <c r="I25" s="205"/>
    </row>
    <row r="26" spans="1:10" ht="60" customHeight="1" x14ac:dyDescent="0.2">
      <c r="A26" s="205"/>
      <c r="B26" s="435" t="s">
        <v>91</v>
      </c>
      <c r="C26" s="436"/>
      <c r="D26" s="436"/>
      <c r="E26" s="436"/>
      <c r="F26" s="436"/>
      <c r="G26" s="437"/>
      <c r="H26" s="206"/>
      <c r="I26" s="205"/>
    </row>
    <row r="27" spans="1:10" ht="6.75" customHeight="1" x14ac:dyDescent="0.2">
      <c r="A27" s="205"/>
      <c r="B27" s="429" t="s">
        <v>92</v>
      </c>
      <c r="C27" s="430"/>
      <c r="D27" s="430"/>
      <c r="E27" s="430"/>
      <c r="F27" s="430"/>
      <c r="G27" s="431"/>
      <c r="H27" s="206"/>
      <c r="I27" s="205"/>
    </row>
    <row r="28" spans="1:10" ht="18" customHeight="1" x14ac:dyDescent="0.2">
      <c r="A28" s="205"/>
      <c r="B28" s="429"/>
      <c r="C28" s="430"/>
      <c r="D28" s="430"/>
      <c r="E28" s="430"/>
      <c r="F28" s="430"/>
      <c r="G28" s="431"/>
      <c r="H28" s="206"/>
      <c r="I28" s="205"/>
      <c r="J28" s="218"/>
    </row>
    <row r="29" spans="1:10" ht="18.75" customHeight="1" x14ac:dyDescent="0.2">
      <c r="A29" s="205"/>
      <c r="B29" s="432"/>
      <c r="C29" s="433"/>
      <c r="D29" s="433"/>
      <c r="E29" s="433"/>
      <c r="F29" s="433"/>
      <c r="G29" s="434"/>
      <c r="H29" s="209"/>
      <c r="I29" s="205"/>
    </row>
    <row r="30" spans="1:10" s="207" customFormat="1" ht="18" customHeight="1" x14ac:dyDescent="0.2">
      <c r="A30" s="208"/>
      <c r="B30" s="217" t="s">
        <v>93</v>
      </c>
      <c r="C30" s="214"/>
      <c r="D30" s="216"/>
      <c r="E30" s="215" t="s">
        <v>94</v>
      </c>
      <c r="F30" s="214"/>
      <c r="G30" s="213"/>
      <c r="H30" s="206"/>
      <c r="I30" s="208"/>
    </row>
    <row r="31" spans="1:10" s="207" customFormat="1" ht="33" customHeight="1" x14ac:dyDescent="0.25">
      <c r="A31" s="208"/>
      <c r="B31" s="426" t="str">
        <f>IF('[2]Customer Input'!F35&gt;0,'[2]Customer Input'!F35," ")</f>
        <v xml:space="preserve"> </v>
      </c>
      <c r="C31" s="427"/>
      <c r="D31" s="428"/>
      <c r="E31" s="212"/>
      <c r="F31" s="211"/>
      <c r="G31" s="210"/>
      <c r="H31" s="209"/>
      <c r="I31" s="208"/>
    </row>
    <row r="32" spans="1:10" ht="13.5" customHeight="1" x14ac:dyDescent="0.2">
      <c r="A32" s="205"/>
      <c r="B32" s="423"/>
      <c r="C32" s="424"/>
      <c r="D32" s="424"/>
      <c r="E32" s="424"/>
      <c r="F32" s="424"/>
      <c r="G32" s="425"/>
      <c r="H32" s="206"/>
      <c r="I32" s="205"/>
    </row>
    <row r="33" spans="1:9" ht="74.25" customHeight="1" thickBot="1" x14ac:dyDescent="0.25">
      <c r="A33" s="205"/>
      <c r="B33" s="420"/>
      <c r="C33" s="421"/>
      <c r="D33" s="421"/>
      <c r="E33" s="421"/>
      <c r="F33" s="421"/>
      <c r="G33" s="422"/>
      <c r="H33" s="205"/>
      <c r="I33" s="205"/>
    </row>
    <row r="34" spans="1:9" ht="19.5" customHeight="1" x14ac:dyDescent="0.2">
      <c r="A34" s="205"/>
      <c r="B34" s="206"/>
      <c r="C34" s="206"/>
      <c r="D34" s="206"/>
      <c r="E34" s="206"/>
      <c r="F34" s="206"/>
      <c r="G34" s="206"/>
      <c r="H34" s="205"/>
      <c r="I34" s="205"/>
    </row>
    <row r="35" spans="1:9" ht="21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ht="16.5" customHeight="1" x14ac:dyDescent="0.2">
      <c r="A36" s="204"/>
      <c r="B36" s="205"/>
      <c r="C36" s="205"/>
      <c r="D36" s="205"/>
      <c r="E36" s="205"/>
      <c r="F36" s="205"/>
      <c r="G36" s="205"/>
      <c r="H36" s="204"/>
      <c r="I36" s="205"/>
    </row>
    <row r="37" spans="1:9" ht="8.25" customHeight="1" x14ac:dyDescent="0.2">
      <c r="A37" s="204"/>
      <c r="B37" s="205"/>
      <c r="C37" s="205"/>
      <c r="D37" s="205"/>
      <c r="E37" s="205"/>
      <c r="F37" s="205"/>
      <c r="G37" s="205"/>
      <c r="H37" s="204"/>
    </row>
    <row r="38" spans="1:9" ht="11.25" customHeight="1" x14ac:dyDescent="0.2">
      <c r="B38" s="204"/>
      <c r="C38" s="204"/>
      <c r="D38" s="204"/>
      <c r="E38" s="204"/>
      <c r="F38" s="204"/>
      <c r="G38" s="204"/>
    </row>
    <row r="39" spans="1:9" ht="11.25" customHeight="1" x14ac:dyDescent="0.2">
      <c r="B39" s="204"/>
      <c r="C39" s="204"/>
      <c r="D39" s="204"/>
      <c r="E39" s="204"/>
      <c r="F39" s="204"/>
      <c r="G39" s="204"/>
      <c r="H39" s="204"/>
    </row>
    <row r="40" spans="1:9" x14ac:dyDescent="0.2">
      <c r="B40" s="204"/>
      <c r="C40" s="204"/>
      <c r="D40" s="204"/>
      <c r="E40" s="204"/>
      <c r="F40" s="204"/>
      <c r="G40" s="204"/>
      <c r="H40" s="204"/>
      <c r="I40" s="204"/>
    </row>
    <row r="41" spans="1:9" ht="24" customHeight="1" x14ac:dyDescent="0.2">
      <c r="B41" s="204"/>
      <c r="C41" s="204"/>
      <c r="D41" s="204"/>
      <c r="E41" s="204"/>
      <c r="F41" s="204"/>
      <c r="G41" s="204"/>
      <c r="H41" s="204"/>
      <c r="I41" s="204"/>
    </row>
    <row r="42" spans="1:9" ht="33.75" customHeight="1" x14ac:dyDescent="0.2">
      <c r="B42" s="204"/>
      <c r="C42" s="204"/>
      <c r="D42" s="204"/>
      <c r="E42" s="204"/>
      <c r="F42" s="204"/>
      <c r="G42" s="204"/>
      <c r="H42" s="204"/>
      <c r="I42" s="204"/>
    </row>
    <row r="43" spans="1:9" x14ac:dyDescent="0.2">
      <c r="B43" s="204"/>
      <c r="C43" s="204"/>
      <c r="D43" s="204"/>
      <c r="E43" s="204"/>
      <c r="F43" s="204"/>
      <c r="G43" s="204"/>
      <c r="H43" s="204"/>
      <c r="I43" s="204"/>
    </row>
    <row r="44" spans="1:9" x14ac:dyDescent="0.2">
      <c r="B44" s="204"/>
      <c r="C44" s="204"/>
      <c r="D44" s="204"/>
      <c r="E44" s="204"/>
      <c r="F44" s="204"/>
      <c r="G44" s="204"/>
      <c r="H44" s="204"/>
      <c r="I44" s="204"/>
    </row>
    <row r="45" spans="1:9" x14ac:dyDescent="0.2">
      <c r="H45" s="204"/>
      <c r="I45" s="204"/>
    </row>
    <row r="46" spans="1:9" x14ac:dyDescent="0.2">
      <c r="H46" s="204"/>
      <c r="I46" s="204"/>
    </row>
    <row r="47" spans="1:9" x14ac:dyDescent="0.2">
      <c r="H47" s="204"/>
      <c r="I47" s="204"/>
    </row>
    <row r="48" spans="1:9" x14ac:dyDescent="0.2">
      <c r="H48" s="204"/>
      <c r="I48" s="204"/>
    </row>
    <row r="49" spans="8:9" x14ac:dyDescent="0.2">
      <c r="H49" s="204"/>
      <c r="I49" s="204"/>
    </row>
    <row r="50" spans="8:9" x14ac:dyDescent="0.2">
      <c r="I50" s="204"/>
    </row>
  </sheetData>
  <sheetProtection algorithmName="SHA-512" hashValue="DMPfExgD7w7aqOq7A0W3gWRBAloNXNut/KBwxuQtVr7wjuGKCSuL7n5DYZoDKMN/ICXgpEXZwW2vVlCjqcU9DA==" saltValue="0pqyWRXIqvkSlfKyfvWI/w==" spinCount="100000" sheet="1" objects="1" scenarios="1" selectLockedCells="1"/>
  <mergeCells count="23">
    <mergeCell ref="B33:G33"/>
    <mergeCell ref="B32:G32"/>
    <mergeCell ref="B31:D31"/>
    <mergeCell ref="B27:G29"/>
    <mergeCell ref="B26:G26"/>
    <mergeCell ref="B1:G1"/>
    <mergeCell ref="F5:G5"/>
    <mergeCell ref="C5:E5"/>
    <mergeCell ref="C6:G6"/>
    <mergeCell ref="C15:F15"/>
    <mergeCell ref="D11:G11"/>
    <mergeCell ref="C13:F13"/>
    <mergeCell ref="C7:F7"/>
    <mergeCell ref="C8:F8"/>
    <mergeCell ref="C9:F9"/>
    <mergeCell ref="C10:F10"/>
    <mergeCell ref="C18:F18"/>
    <mergeCell ref="B25:G25"/>
    <mergeCell ref="C20:F20"/>
    <mergeCell ref="C23:D24"/>
    <mergeCell ref="E23:F24"/>
    <mergeCell ref="C21:D21"/>
    <mergeCell ref="E21:F21"/>
  </mergeCells>
  <printOptions horizontalCentered="1" verticalCentered="1"/>
  <pageMargins left="0" right="0" top="0.1" bottom="0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L170"/>
  <sheetViews>
    <sheetView showGridLines="0" showRowColHeaders="0" zoomScale="90" zoomScaleNormal="100" zoomScaleSheetLayoutView="90" workbookViewId="0">
      <selection activeCell="B41" sqref="B41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3"/>
      <c r="C1" s="413"/>
      <c r="D1" s="413"/>
      <c r="E1" s="413"/>
      <c r="F1" s="413"/>
      <c r="G1" s="413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91" t="str">
        <f>IF('Customer Input'!F18&gt;0,'Customer Input'!F18," ")</f>
        <v xml:space="preserve"> </v>
      </c>
      <c r="D5" s="391"/>
      <c r="E5" s="391"/>
      <c r="F5" s="439">
        <f ca="1">TODAY()</f>
        <v>43923</v>
      </c>
      <c r="G5" s="440"/>
      <c r="H5" s="117"/>
      <c r="I5" s="55"/>
    </row>
    <row r="6" spans="1:64" ht="19.5" customHeight="1" x14ac:dyDescent="0.25">
      <c r="A6" s="55"/>
      <c r="B6" s="118" t="s">
        <v>85</v>
      </c>
      <c r="C6" s="391" t="str">
        <f>IF('Customer Input'!F9&gt;0,'Customer Input'!F9," ")</f>
        <v xml:space="preserve"> </v>
      </c>
      <c r="D6" s="391"/>
      <c r="E6" s="391"/>
      <c r="F6" s="391"/>
      <c r="G6" s="392"/>
      <c r="H6" s="117"/>
      <c r="I6" s="55"/>
    </row>
    <row r="7" spans="1:64" ht="15.95" customHeight="1" x14ac:dyDescent="0.25">
      <c r="A7" s="55"/>
      <c r="B7" s="118"/>
      <c r="C7" s="391" t="str">
        <f>IF('Customer Input'!F10&gt;0,'Customer Input'!F10," ")</f>
        <v xml:space="preserve"> </v>
      </c>
      <c r="D7" s="391"/>
      <c r="E7" s="391"/>
      <c r="F7" s="391"/>
      <c r="G7" s="167"/>
      <c r="H7" s="117"/>
      <c r="I7" s="55"/>
    </row>
    <row r="8" spans="1:64" ht="15.95" customHeight="1" x14ac:dyDescent="0.25">
      <c r="A8" s="55"/>
      <c r="B8" s="118"/>
      <c r="C8" s="391" t="str">
        <f>IF('Customer Input'!F11&gt;0,'Customer Input'!F11," ")</f>
        <v xml:space="preserve"> </v>
      </c>
      <c r="D8" s="391"/>
      <c r="E8" s="391"/>
      <c r="F8" s="391"/>
      <c r="G8" s="167"/>
      <c r="H8" s="117"/>
      <c r="I8" s="55"/>
    </row>
    <row r="9" spans="1:64" ht="15.95" customHeight="1" x14ac:dyDescent="0.25">
      <c r="A9" s="55"/>
      <c r="B9" s="118"/>
      <c r="C9" s="391" t="str">
        <f>IF('Customer Input'!F12&gt;0,'Customer Input'!F12," ")</f>
        <v xml:space="preserve"> </v>
      </c>
      <c r="D9" s="391"/>
      <c r="E9" s="391"/>
      <c r="F9" s="391"/>
      <c r="G9" s="167"/>
      <c r="H9" s="117"/>
      <c r="I9" s="55"/>
    </row>
    <row r="10" spans="1:64" ht="15.95" customHeight="1" x14ac:dyDescent="0.25">
      <c r="A10" s="55"/>
      <c r="B10" s="118"/>
      <c r="C10" s="393" t="str">
        <f>IF('Customer Input'!F13&gt;0,'Customer Input'!F13," ")</f>
        <v xml:space="preserve"> </v>
      </c>
      <c r="D10" s="393"/>
      <c r="E10" s="393"/>
      <c r="F10" s="393"/>
      <c r="G10" s="167"/>
      <c r="H10" s="117"/>
      <c r="I10" s="55"/>
    </row>
    <row r="11" spans="1:64" ht="21" customHeight="1" x14ac:dyDescent="0.25">
      <c r="A11" s="55"/>
      <c r="B11" s="118" t="s">
        <v>22</v>
      </c>
      <c r="C11" s="101"/>
      <c r="D11" s="391" t="str">
        <f>IF('Customer Input'!F23&gt;0,'Customer Input'!F23," ")</f>
        <v>Example: Carlson Select Suite U-Pick4 (Civil, Survey, Hydro, GIS) w/ 1-year maintenance</v>
      </c>
      <c r="E11" s="391"/>
      <c r="F11" s="391"/>
      <c r="G11" s="392"/>
      <c r="H11" s="117"/>
      <c r="I11" s="55"/>
    </row>
    <row r="12" spans="1:64" ht="13.5" customHeight="1" x14ac:dyDescent="0.25">
      <c r="A12" s="55"/>
      <c r="B12" s="118"/>
      <c r="C12" s="101"/>
      <c r="D12" s="101" t="str">
        <f>IF([1]Input!$C$17&lt;&gt;"",[1]Input!$C$17," ")</f>
        <v xml:space="preserve"> </v>
      </c>
      <c r="E12" s="101"/>
      <c r="F12" s="101"/>
      <c r="G12" s="119"/>
      <c r="H12" s="117"/>
      <c r="I12" s="55"/>
    </row>
    <row r="13" spans="1:64" ht="15" x14ac:dyDescent="0.25">
      <c r="A13" s="55"/>
      <c r="B13" s="118" t="s">
        <v>16</v>
      </c>
      <c r="C13" s="438">
        <f>IF('Customer Input'!F26&gt;0,'Customer Input'!F26," ")</f>
        <v>4345</v>
      </c>
      <c r="D13" s="438"/>
      <c r="E13" s="438"/>
      <c r="F13" s="438"/>
      <c r="G13" s="119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17"/>
      <c r="G14" s="122"/>
      <c r="H14" s="55"/>
      <c r="BL14" s="38"/>
    </row>
    <row r="15" spans="1:64" ht="18" customHeight="1" thickBot="1" x14ac:dyDescent="0.25">
      <c r="A15" s="55"/>
      <c r="B15" s="452" t="s">
        <v>121</v>
      </c>
      <c r="C15" s="453"/>
      <c r="D15" s="453"/>
      <c r="E15" s="453"/>
      <c r="F15" s="453"/>
      <c r="G15" s="454"/>
      <c r="H15" s="55"/>
      <c r="BL15" s="38"/>
    </row>
    <row r="16" spans="1:64" ht="18" customHeight="1" thickBot="1" x14ac:dyDescent="0.25">
      <c r="A16" s="57"/>
      <c r="B16" s="460" t="s">
        <v>119</v>
      </c>
      <c r="C16" s="460"/>
      <c r="D16" s="461" t="s">
        <v>120</v>
      </c>
      <c r="E16" s="461"/>
      <c r="F16" s="461" t="s">
        <v>126</v>
      </c>
      <c r="G16" s="461"/>
      <c r="H16" s="55"/>
      <c r="BL16" s="38"/>
    </row>
    <row r="17" spans="1:64" ht="40.5" customHeight="1" x14ac:dyDescent="0.2">
      <c r="A17" s="55"/>
      <c r="B17" s="458">
        <f>C13*0.045243</f>
        <v>196.58083500000001</v>
      </c>
      <c r="C17" s="459"/>
      <c r="D17" s="447">
        <f>C13*0.03111</f>
        <v>135.17294999999999</v>
      </c>
      <c r="E17" s="448"/>
      <c r="F17" s="447">
        <f>C13*0.024099</f>
        <v>104.710155</v>
      </c>
      <c r="G17" s="448"/>
      <c r="H17" s="55"/>
      <c r="BL17" s="38"/>
    </row>
    <row r="18" spans="1:64" ht="13.5" customHeight="1" x14ac:dyDescent="0.2">
      <c r="A18" s="55"/>
      <c r="B18" s="449"/>
      <c r="C18" s="450"/>
      <c r="D18" s="450"/>
      <c r="E18" s="450"/>
      <c r="F18" s="450"/>
      <c r="G18" s="451"/>
      <c r="H18" s="55"/>
      <c r="BL18" s="38"/>
    </row>
    <row r="19" spans="1:64" s="178" customFormat="1" ht="18" customHeight="1" x14ac:dyDescent="0.2">
      <c r="A19" s="55"/>
      <c r="B19" s="181"/>
      <c r="C19" s="202"/>
      <c r="D19" s="202"/>
      <c r="E19" s="202"/>
      <c r="F19" s="202"/>
      <c r="G19" s="183"/>
      <c r="H19" s="117"/>
      <c r="I19" s="55"/>
    </row>
    <row r="20" spans="1:64" ht="21.75" customHeight="1" x14ac:dyDescent="0.2">
      <c r="A20" s="55"/>
      <c r="B20" s="455" t="s">
        <v>127</v>
      </c>
      <c r="C20" s="456"/>
      <c r="D20" s="456"/>
      <c r="E20" s="456"/>
      <c r="F20" s="456"/>
      <c r="G20" s="457"/>
      <c r="H20" s="117"/>
      <c r="I20" s="55"/>
    </row>
    <row r="21" spans="1:64" ht="60" customHeight="1" x14ac:dyDescent="0.2">
      <c r="A21" s="55"/>
      <c r="B21" s="444" t="s">
        <v>91</v>
      </c>
      <c r="C21" s="445"/>
      <c r="D21" s="445"/>
      <c r="E21" s="445"/>
      <c r="F21" s="445"/>
      <c r="G21" s="446"/>
      <c r="H21" s="117"/>
      <c r="I21" s="55"/>
    </row>
    <row r="22" spans="1:64" ht="6.75" customHeight="1" x14ac:dyDescent="0.2">
      <c r="A22" s="55"/>
      <c r="B22" s="368" t="s">
        <v>92</v>
      </c>
      <c r="C22" s="369"/>
      <c r="D22" s="369"/>
      <c r="E22" s="369"/>
      <c r="F22" s="369"/>
      <c r="G22" s="370"/>
      <c r="H22" s="117"/>
      <c r="I22" s="55"/>
    </row>
    <row r="23" spans="1:64" ht="18" customHeight="1" x14ac:dyDescent="0.2">
      <c r="A23" s="55"/>
      <c r="B23" s="368"/>
      <c r="C23" s="369"/>
      <c r="D23" s="369"/>
      <c r="E23" s="369"/>
      <c r="F23" s="369"/>
      <c r="G23" s="370"/>
      <c r="H23" s="117"/>
      <c r="I23" s="55"/>
      <c r="J23" s="61"/>
    </row>
    <row r="24" spans="1:64" ht="18.75" customHeight="1" x14ac:dyDescent="0.2">
      <c r="A24" s="55"/>
      <c r="B24" s="371"/>
      <c r="C24" s="372"/>
      <c r="D24" s="372"/>
      <c r="E24" s="372"/>
      <c r="F24" s="372"/>
      <c r="G24" s="373"/>
      <c r="H24" s="127"/>
      <c r="I24" s="55"/>
    </row>
    <row r="25" spans="1:64" s="54" customFormat="1" ht="18" customHeight="1" x14ac:dyDescent="0.2">
      <c r="A25" s="51"/>
      <c r="B25" s="128" t="s">
        <v>93</v>
      </c>
      <c r="C25" s="58"/>
      <c r="D25" s="59"/>
      <c r="E25" s="129" t="s">
        <v>94</v>
      </c>
      <c r="F25" s="58"/>
      <c r="G25" s="60"/>
      <c r="H25" s="117"/>
      <c r="I25" s="5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s="54" customFormat="1" ht="33" customHeight="1" x14ac:dyDescent="0.25">
      <c r="A26" s="51"/>
      <c r="B26" s="374" t="str">
        <f>IF('Customer Input'!F35&gt;0,'Customer Input'!F35," ")</f>
        <v xml:space="preserve"> </v>
      </c>
      <c r="C26" s="375"/>
      <c r="D26" s="376"/>
      <c r="E26" s="130"/>
      <c r="F26" s="62"/>
      <c r="G26" s="63"/>
      <c r="H26" s="127"/>
      <c r="I26" s="5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3.5" customHeight="1" x14ac:dyDescent="0.2">
      <c r="A27" s="55"/>
      <c r="B27" s="441"/>
      <c r="C27" s="442"/>
      <c r="D27" s="442"/>
      <c r="E27" s="442"/>
      <c r="F27" s="442"/>
      <c r="G27" s="443"/>
      <c r="H27" s="113"/>
      <c r="I27" s="55"/>
    </row>
    <row r="28" spans="1:64" ht="74.25" customHeight="1" thickBot="1" x14ac:dyDescent="0.25">
      <c r="A28" s="55"/>
      <c r="B28" s="359"/>
      <c r="C28" s="360"/>
      <c r="D28" s="360"/>
      <c r="E28" s="360"/>
      <c r="F28" s="360"/>
      <c r="G28" s="361"/>
      <c r="H28" s="55"/>
      <c r="I28" s="55"/>
    </row>
    <row r="29" spans="1:64" ht="19.5" customHeight="1" x14ac:dyDescent="0.2">
      <c r="A29" s="55"/>
      <c r="B29" s="113"/>
      <c r="C29" s="113"/>
      <c r="D29" s="113"/>
      <c r="E29" s="113"/>
      <c r="F29" s="113"/>
      <c r="G29" s="113"/>
      <c r="H29" s="55"/>
      <c r="I29" s="55"/>
    </row>
    <row r="30" spans="1:64" ht="21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6.5" customHeight="1" x14ac:dyDescent="0.2">
      <c r="A31" s="64"/>
      <c r="B31" s="55"/>
      <c r="C31" s="55"/>
      <c r="D31" s="55"/>
      <c r="E31" s="55"/>
      <c r="F31" s="55"/>
      <c r="G31" s="55"/>
      <c r="H31" s="65"/>
      <c r="I31" s="55"/>
    </row>
    <row r="32" spans="1:64" ht="8.25" customHeight="1" x14ac:dyDescent="0.2">
      <c r="A32" s="64"/>
      <c r="B32" s="55"/>
      <c r="C32" s="55"/>
      <c r="D32" s="55"/>
      <c r="E32" s="55"/>
      <c r="F32" s="55"/>
      <c r="G32" s="55"/>
      <c r="H32" s="65"/>
    </row>
    <row r="33" spans="2:9" ht="11.25" customHeight="1" x14ac:dyDescent="0.2">
      <c r="B33" s="65"/>
      <c r="C33" s="65"/>
      <c r="D33" s="65"/>
      <c r="E33" s="65"/>
      <c r="F33" s="65"/>
      <c r="G33" s="65"/>
    </row>
    <row r="34" spans="2:9" ht="11.25" customHeight="1" x14ac:dyDescent="0.2">
      <c r="B34" s="65"/>
      <c r="C34" s="65"/>
      <c r="D34" s="65"/>
      <c r="E34" s="65"/>
      <c r="F34" s="65"/>
      <c r="G34" s="65"/>
      <c r="H34" s="65"/>
    </row>
    <row r="35" spans="2:9" x14ac:dyDescent="0.2">
      <c r="B35" s="65"/>
      <c r="C35" s="65"/>
      <c r="D35" s="65"/>
      <c r="E35" s="65"/>
      <c r="F35" s="65"/>
      <c r="G35" s="65"/>
      <c r="H35" s="65"/>
      <c r="I35" s="65"/>
    </row>
    <row r="36" spans="2:9" ht="24" customHeight="1" x14ac:dyDescent="0.2">
      <c r="B36" s="65"/>
      <c r="C36" s="65"/>
      <c r="D36" s="65"/>
      <c r="E36" s="65"/>
      <c r="F36" s="65"/>
      <c r="G36" s="65"/>
      <c r="H36" s="65"/>
      <c r="I36" s="65"/>
    </row>
    <row r="37" spans="2:9" ht="33.75" customHeight="1" x14ac:dyDescent="0.2">
      <c r="B37" s="65"/>
      <c r="C37" s="65"/>
      <c r="D37" s="65"/>
      <c r="E37" s="65"/>
      <c r="F37" s="65"/>
      <c r="G37" s="65"/>
      <c r="H37" s="65"/>
      <c r="I37" s="65"/>
    </row>
    <row r="38" spans="2:9" x14ac:dyDescent="0.2">
      <c r="B38" s="65"/>
      <c r="C38" s="65"/>
      <c r="D38" s="65"/>
      <c r="E38" s="65"/>
      <c r="F38" s="65"/>
      <c r="G38" s="65"/>
      <c r="H38" s="65"/>
      <c r="I38" s="65"/>
    </row>
    <row r="39" spans="2:9" x14ac:dyDescent="0.2">
      <c r="B39" s="65"/>
      <c r="C39" s="65"/>
      <c r="D39" s="65"/>
      <c r="E39" s="65"/>
      <c r="F39" s="65"/>
      <c r="G39" s="65"/>
      <c r="H39" s="65"/>
      <c r="I39" s="65"/>
    </row>
    <row r="40" spans="2:9" x14ac:dyDescent="0.2">
      <c r="B40" s="56"/>
      <c r="C40" s="56"/>
      <c r="D40" s="56"/>
      <c r="E40" s="56"/>
      <c r="F40" s="56"/>
      <c r="G40" s="56"/>
      <c r="H40" s="65"/>
      <c r="I40" s="65"/>
    </row>
    <row r="41" spans="2:9" x14ac:dyDescent="0.2">
      <c r="B41" s="56"/>
      <c r="C41" s="56"/>
      <c r="D41" s="56"/>
      <c r="E41" s="56"/>
      <c r="F41" s="56"/>
      <c r="G41" s="56"/>
      <c r="H41" s="65"/>
      <c r="I41" s="65"/>
    </row>
    <row r="42" spans="2:9" x14ac:dyDescent="0.2">
      <c r="B42" s="56"/>
      <c r="C42" s="56"/>
      <c r="D42" s="56"/>
      <c r="E42" s="56"/>
      <c r="F42" s="56"/>
      <c r="G42" s="56"/>
      <c r="H42" s="65"/>
      <c r="I42" s="65"/>
    </row>
    <row r="43" spans="2:9" x14ac:dyDescent="0.2">
      <c r="B43" s="56"/>
      <c r="C43" s="56"/>
      <c r="D43" s="56"/>
      <c r="E43" s="56"/>
      <c r="F43" s="56"/>
      <c r="G43" s="56"/>
      <c r="H43" s="65"/>
      <c r="I43" s="65"/>
    </row>
    <row r="44" spans="2:9" x14ac:dyDescent="0.2">
      <c r="B44" s="56"/>
      <c r="C44" s="56"/>
      <c r="D44" s="56"/>
      <c r="E44" s="56"/>
      <c r="F44" s="56"/>
      <c r="G44" s="56"/>
      <c r="H44" s="65"/>
      <c r="I44" s="65"/>
    </row>
    <row r="45" spans="2:9" x14ac:dyDescent="0.2">
      <c r="B45" s="56"/>
      <c r="C45" s="56"/>
      <c r="D45" s="56"/>
      <c r="E45" s="56"/>
      <c r="F45" s="56"/>
      <c r="G45" s="56"/>
      <c r="I45" s="65"/>
    </row>
    <row r="46" spans="2:9" x14ac:dyDescent="0.2">
      <c r="B46" s="56"/>
      <c r="C46" s="56"/>
      <c r="D46" s="56"/>
      <c r="E46" s="56"/>
      <c r="F46" s="56"/>
      <c r="G46" s="56"/>
    </row>
    <row r="47" spans="2:9" x14ac:dyDescent="0.2">
      <c r="B47" s="56"/>
      <c r="C47" s="56"/>
      <c r="D47" s="56"/>
      <c r="E47" s="56"/>
      <c r="F47" s="56"/>
      <c r="G47" s="56"/>
    </row>
    <row r="48" spans="2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pans="2:7" s="56" customFormat="1" x14ac:dyDescent="0.2"/>
    <row r="146" spans="2:7" s="56" customFormat="1" x14ac:dyDescent="0.2"/>
    <row r="147" spans="2:7" s="56" customFormat="1" x14ac:dyDescent="0.2"/>
    <row r="148" spans="2:7" s="56" customFormat="1" x14ac:dyDescent="0.2"/>
    <row r="149" spans="2:7" s="56" customFormat="1" x14ac:dyDescent="0.2"/>
    <row r="150" spans="2:7" s="56" customFormat="1" x14ac:dyDescent="0.2"/>
    <row r="151" spans="2:7" s="56" customFormat="1" x14ac:dyDescent="0.2"/>
    <row r="152" spans="2:7" s="56" customFormat="1" x14ac:dyDescent="0.2"/>
    <row r="153" spans="2:7" s="56" customFormat="1" x14ac:dyDescent="0.2"/>
    <row r="154" spans="2:7" s="56" customFormat="1" x14ac:dyDescent="0.2"/>
    <row r="155" spans="2:7" s="56" customFormat="1" x14ac:dyDescent="0.2"/>
    <row r="156" spans="2:7" s="56" customFormat="1" x14ac:dyDescent="0.2"/>
    <row r="157" spans="2:7" s="56" customFormat="1" x14ac:dyDescent="0.2"/>
    <row r="158" spans="2:7" s="56" customFormat="1" x14ac:dyDescent="0.2"/>
    <row r="159" spans="2:7" s="56" customFormat="1" x14ac:dyDescent="0.2"/>
    <row r="160" spans="2:7" x14ac:dyDescent="0.2">
      <c r="B160" s="56"/>
      <c r="C160" s="56"/>
      <c r="D160" s="56"/>
      <c r="E160" s="56"/>
      <c r="F160" s="56"/>
      <c r="G160" s="56"/>
    </row>
    <row r="161" spans="2:7" x14ac:dyDescent="0.2">
      <c r="B161" s="56"/>
      <c r="C161" s="56"/>
      <c r="D161" s="56"/>
      <c r="E161" s="56"/>
      <c r="F161" s="56"/>
      <c r="G161" s="56"/>
    </row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algorithmName="SHA-512" hashValue="5xljC90B6l80oXkF/2X3kPqZuI95oL1aYeibc6lEf5aJ8L7JYXwRnZeMeDGNUO4r7vlidyErASWEPoKzfSxqQQ==" saltValue="PqBj1GKbASQL+A1Z9feGDQ==" spinCount="100000" sheet="1" objects="1" scenarios="1" selectLockedCells="1"/>
  <mergeCells count="24">
    <mergeCell ref="F17:G17"/>
    <mergeCell ref="B18:G18"/>
    <mergeCell ref="B15:G15"/>
    <mergeCell ref="B20:G20"/>
    <mergeCell ref="B17:C17"/>
    <mergeCell ref="B16:C16"/>
    <mergeCell ref="D16:E16"/>
    <mergeCell ref="D17:E17"/>
    <mergeCell ref="F16:G16"/>
    <mergeCell ref="B28:G28"/>
    <mergeCell ref="B27:G27"/>
    <mergeCell ref="B26:D26"/>
    <mergeCell ref="B22:G24"/>
    <mergeCell ref="B21:G21"/>
    <mergeCell ref="B1:G1"/>
    <mergeCell ref="F5:G5"/>
    <mergeCell ref="C5:E5"/>
    <mergeCell ref="C6:G6"/>
    <mergeCell ref="D11:G11"/>
    <mergeCell ref="C13:F13"/>
    <mergeCell ref="C7:F7"/>
    <mergeCell ref="C8:F8"/>
    <mergeCell ref="C9:F9"/>
    <mergeCell ref="C10:F10"/>
  </mergeCells>
  <printOptions horizontalCentered="1" verticalCentered="1"/>
  <pageMargins left="0" right="0" top="0.1" bottom="0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81"/>
  <sheetViews>
    <sheetView showGridLines="0" showRowColHeaders="0" zoomScale="85" zoomScaleNormal="85" zoomScaleSheetLayoutView="90" workbookViewId="0">
      <selection activeCell="G13" sqref="G13"/>
    </sheetView>
  </sheetViews>
  <sheetFormatPr defaultColWidth="11.42578125" defaultRowHeight="12.75" x14ac:dyDescent="0.2"/>
  <cols>
    <col min="1" max="1" width="1.85546875" style="38" customWidth="1"/>
    <col min="2" max="2" width="15.5703125" style="38" customWidth="1"/>
    <col min="3" max="3" width="26.140625" style="38" customWidth="1"/>
    <col min="4" max="4" width="24.7109375" style="38" customWidth="1"/>
    <col min="5" max="5" width="13.5703125" style="38" customWidth="1"/>
    <col min="6" max="6" width="11.7109375" style="38" customWidth="1"/>
    <col min="7" max="7" width="13.28515625" style="38" customWidth="1"/>
    <col min="8" max="64" width="11.42578125" style="56" customWidth="1"/>
    <col min="65" max="256" width="11.42578125" style="38"/>
    <col min="257" max="257" width="1.85546875" style="38" customWidth="1"/>
    <col min="258" max="258" width="15.5703125" style="38" customWidth="1"/>
    <col min="259" max="259" width="26.140625" style="38" customWidth="1"/>
    <col min="260" max="260" width="24.7109375" style="38" customWidth="1"/>
    <col min="261" max="261" width="13.5703125" style="38" customWidth="1"/>
    <col min="262" max="262" width="11.7109375" style="38" customWidth="1"/>
    <col min="263" max="263" width="15.42578125" style="38" customWidth="1"/>
    <col min="264" max="320" width="11.42578125" style="38" customWidth="1"/>
    <col min="321" max="512" width="11.42578125" style="38"/>
    <col min="513" max="513" width="1.85546875" style="38" customWidth="1"/>
    <col min="514" max="514" width="15.5703125" style="38" customWidth="1"/>
    <col min="515" max="515" width="26.140625" style="38" customWidth="1"/>
    <col min="516" max="516" width="24.7109375" style="38" customWidth="1"/>
    <col min="517" max="517" width="13.5703125" style="38" customWidth="1"/>
    <col min="518" max="518" width="11.7109375" style="38" customWidth="1"/>
    <col min="519" max="519" width="15.42578125" style="38" customWidth="1"/>
    <col min="520" max="576" width="11.42578125" style="38" customWidth="1"/>
    <col min="577" max="768" width="11.42578125" style="38"/>
    <col min="769" max="769" width="1.85546875" style="38" customWidth="1"/>
    <col min="770" max="770" width="15.5703125" style="38" customWidth="1"/>
    <col min="771" max="771" width="26.140625" style="38" customWidth="1"/>
    <col min="772" max="772" width="24.7109375" style="38" customWidth="1"/>
    <col min="773" max="773" width="13.5703125" style="38" customWidth="1"/>
    <col min="774" max="774" width="11.7109375" style="38" customWidth="1"/>
    <col min="775" max="775" width="15.42578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6" width="15.5703125" style="38" customWidth="1"/>
    <col min="1027" max="1027" width="26.140625" style="38" customWidth="1"/>
    <col min="1028" max="1028" width="24.7109375" style="38" customWidth="1"/>
    <col min="1029" max="1029" width="13.5703125" style="38" customWidth="1"/>
    <col min="1030" max="1030" width="11.7109375" style="38" customWidth="1"/>
    <col min="1031" max="1031" width="15.42578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2" width="15.5703125" style="38" customWidth="1"/>
    <col min="1283" max="1283" width="26.140625" style="38" customWidth="1"/>
    <col min="1284" max="1284" width="24.7109375" style="38" customWidth="1"/>
    <col min="1285" max="1285" width="13.5703125" style="38" customWidth="1"/>
    <col min="1286" max="1286" width="11.7109375" style="38" customWidth="1"/>
    <col min="1287" max="1287" width="15.42578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8" width="15.5703125" style="38" customWidth="1"/>
    <col min="1539" max="1539" width="26.140625" style="38" customWidth="1"/>
    <col min="1540" max="1540" width="24.7109375" style="38" customWidth="1"/>
    <col min="1541" max="1541" width="13.5703125" style="38" customWidth="1"/>
    <col min="1542" max="1542" width="11.7109375" style="38" customWidth="1"/>
    <col min="1543" max="1543" width="15.42578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4" width="15.5703125" style="38" customWidth="1"/>
    <col min="1795" max="1795" width="26.140625" style="38" customWidth="1"/>
    <col min="1796" max="1796" width="24.7109375" style="38" customWidth="1"/>
    <col min="1797" max="1797" width="13.5703125" style="38" customWidth="1"/>
    <col min="1798" max="1798" width="11.7109375" style="38" customWidth="1"/>
    <col min="1799" max="1799" width="15.42578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0" width="15.5703125" style="38" customWidth="1"/>
    <col min="2051" max="2051" width="26.140625" style="38" customWidth="1"/>
    <col min="2052" max="2052" width="24.7109375" style="38" customWidth="1"/>
    <col min="2053" max="2053" width="13.5703125" style="38" customWidth="1"/>
    <col min="2054" max="2054" width="11.7109375" style="38" customWidth="1"/>
    <col min="2055" max="2055" width="15.42578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6" width="15.5703125" style="38" customWidth="1"/>
    <col min="2307" max="2307" width="26.140625" style="38" customWidth="1"/>
    <col min="2308" max="2308" width="24.7109375" style="38" customWidth="1"/>
    <col min="2309" max="2309" width="13.5703125" style="38" customWidth="1"/>
    <col min="2310" max="2310" width="11.7109375" style="38" customWidth="1"/>
    <col min="2311" max="2311" width="15.42578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2" width="15.5703125" style="38" customWidth="1"/>
    <col min="2563" max="2563" width="26.140625" style="38" customWidth="1"/>
    <col min="2564" max="2564" width="24.7109375" style="38" customWidth="1"/>
    <col min="2565" max="2565" width="13.5703125" style="38" customWidth="1"/>
    <col min="2566" max="2566" width="11.7109375" style="38" customWidth="1"/>
    <col min="2567" max="2567" width="15.42578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8" width="15.5703125" style="38" customWidth="1"/>
    <col min="2819" max="2819" width="26.140625" style="38" customWidth="1"/>
    <col min="2820" max="2820" width="24.7109375" style="38" customWidth="1"/>
    <col min="2821" max="2821" width="13.5703125" style="38" customWidth="1"/>
    <col min="2822" max="2822" width="11.7109375" style="38" customWidth="1"/>
    <col min="2823" max="2823" width="15.42578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4" width="15.5703125" style="38" customWidth="1"/>
    <col min="3075" max="3075" width="26.140625" style="38" customWidth="1"/>
    <col min="3076" max="3076" width="24.7109375" style="38" customWidth="1"/>
    <col min="3077" max="3077" width="13.5703125" style="38" customWidth="1"/>
    <col min="3078" max="3078" width="11.7109375" style="38" customWidth="1"/>
    <col min="3079" max="3079" width="15.42578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0" width="15.5703125" style="38" customWidth="1"/>
    <col min="3331" max="3331" width="26.140625" style="38" customWidth="1"/>
    <col min="3332" max="3332" width="24.7109375" style="38" customWidth="1"/>
    <col min="3333" max="3333" width="13.5703125" style="38" customWidth="1"/>
    <col min="3334" max="3334" width="11.7109375" style="38" customWidth="1"/>
    <col min="3335" max="3335" width="15.42578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6" width="15.5703125" style="38" customWidth="1"/>
    <col min="3587" max="3587" width="26.140625" style="38" customWidth="1"/>
    <col min="3588" max="3588" width="24.7109375" style="38" customWidth="1"/>
    <col min="3589" max="3589" width="13.5703125" style="38" customWidth="1"/>
    <col min="3590" max="3590" width="11.7109375" style="38" customWidth="1"/>
    <col min="3591" max="3591" width="15.42578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2" width="15.5703125" style="38" customWidth="1"/>
    <col min="3843" max="3843" width="26.140625" style="38" customWidth="1"/>
    <col min="3844" max="3844" width="24.7109375" style="38" customWidth="1"/>
    <col min="3845" max="3845" width="13.5703125" style="38" customWidth="1"/>
    <col min="3846" max="3846" width="11.7109375" style="38" customWidth="1"/>
    <col min="3847" max="3847" width="15.42578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8" width="15.5703125" style="38" customWidth="1"/>
    <col min="4099" max="4099" width="26.140625" style="38" customWidth="1"/>
    <col min="4100" max="4100" width="24.7109375" style="38" customWidth="1"/>
    <col min="4101" max="4101" width="13.5703125" style="38" customWidth="1"/>
    <col min="4102" max="4102" width="11.7109375" style="38" customWidth="1"/>
    <col min="4103" max="4103" width="15.42578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4" width="15.5703125" style="38" customWidth="1"/>
    <col min="4355" max="4355" width="26.140625" style="38" customWidth="1"/>
    <col min="4356" max="4356" width="24.7109375" style="38" customWidth="1"/>
    <col min="4357" max="4357" width="13.5703125" style="38" customWidth="1"/>
    <col min="4358" max="4358" width="11.7109375" style="38" customWidth="1"/>
    <col min="4359" max="4359" width="15.42578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0" width="15.5703125" style="38" customWidth="1"/>
    <col min="4611" max="4611" width="26.140625" style="38" customWidth="1"/>
    <col min="4612" max="4612" width="24.7109375" style="38" customWidth="1"/>
    <col min="4613" max="4613" width="13.5703125" style="38" customWidth="1"/>
    <col min="4614" max="4614" width="11.7109375" style="38" customWidth="1"/>
    <col min="4615" max="4615" width="15.42578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6" width="15.5703125" style="38" customWidth="1"/>
    <col min="4867" max="4867" width="26.140625" style="38" customWidth="1"/>
    <col min="4868" max="4868" width="24.7109375" style="38" customWidth="1"/>
    <col min="4869" max="4869" width="13.5703125" style="38" customWidth="1"/>
    <col min="4870" max="4870" width="11.7109375" style="38" customWidth="1"/>
    <col min="4871" max="4871" width="15.42578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2" width="15.5703125" style="38" customWidth="1"/>
    <col min="5123" max="5123" width="26.140625" style="38" customWidth="1"/>
    <col min="5124" max="5124" width="24.7109375" style="38" customWidth="1"/>
    <col min="5125" max="5125" width="13.5703125" style="38" customWidth="1"/>
    <col min="5126" max="5126" width="11.7109375" style="38" customWidth="1"/>
    <col min="5127" max="5127" width="15.42578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8" width="15.5703125" style="38" customWidth="1"/>
    <col min="5379" max="5379" width="26.140625" style="38" customWidth="1"/>
    <col min="5380" max="5380" width="24.7109375" style="38" customWidth="1"/>
    <col min="5381" max="5381" width="13.5703125" style="38" customWidth="1"/>
    <col min="5382" max="5382" width="11.7109375" style="38" customWidth="1"/>
    <col min="5383" max="5383" width="15.42578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4" width="15.5703125" style="38" customWidth="1"/>
    <col min="5635" max="5635" width="26.140625" style="38" customWidth="1"/>
    <col min="5636" max="5636" width="24.7109375" style="38" customWidth="1"/>
    <col min="5637" max="5637" width="13.5703125" style="38" customWidth="1"/>
    <col min="5638" max="5638" width="11.7109375" style="38" customWidth="1"/>
    <col min="5639" max="5639" width="15.42578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0" width="15.5703125" style="38" customWidth="1"/>
    <col min="5891" max="5891" width="26.140625" style="38" customWidth="1"/>
    <col min="5892" max="5892" width="24.7109375" style="38" customWidth="1"/>
    <col min="5893" max="5893" width="13.5703125" style="38" customWidth="1"/>
    <col min="5894" max="5894" width="11.7109375" style="38" customWidth="1"/>
    <col min="5895" max="5895" width="15.42578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6" width="15.5703125" style="38" customWidth="1"/>
    <col min="6147" max="6147" width="26.140625" style="38" customWidth="1"/>
    <col min="6148" max="6148" width="24.7109375" style="38" customWidth="1"/>
    <col min="6149" max="6149" width="13.5703125" style="38" customWidth="1"/>
    <col min="6150" max="6150" width="11.7109375" style="38" customWidth="1"/>
    <col min="6151" max="6151" width="15.42578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2" width="15.5703125" style="38" customWidth="1"/>
    <col min="6403" max="6403" width="26.140625" style="38" customWidth="1"/>
    <col min="6404" max="6404" width="24.7109375" style="38" customWidth="1"/>
    <col min="6405" max="6405" width="13.5703125" style="38" customWidth="1"/>
    <col min="6406" max="6406" width="11.7109375" style="38" customWidth="1"/>
    <col min="6407" max="6407" width="15.42578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8" width="15.5703125" style="38" customWidth="1"/>
    <col min="6659" max="6659" width="26.140625" style="38" customWidth="1"/>
    <col min="6660" max="6660" width="24.7109375" style="38" customWidth="1"/>
    <col min="6661" max="6661" width="13.5703125" style="38" customWidth="1"/>
    <col min="6662" max="6662" width="11.7109375" style="38" customWidth="1"/>
    <col min="6663" max="6663" width="15.42578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4" width="15.5703125" style="38" customWidth="1"/>
    <col min="6915" max="6915" width="26.140625" style="38" customWidth="1"/>
    <col min="6916" max="6916" width="24.7109375" style="38" customWidth="1"/>
    <col min="6917" max="6917" width="13.5703125" style="38" customWidth="1"/>
    <col min="6918" max="6918" width="11.7109375" style="38" customWidth="1"/>
    <col min="6919" max="6919" width="15.42578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0" width="15.5703125" style="38" customWidth="1"/>
    <col min="7171" max="7171" width="26.140625" style="38" customWidth="1"/>
    <col min="7172" max="7172" width="24.7109375" style="38" customWidth="1"/>
    <col min="7173" max="7173" width="13.5703125" style="38" customWidth="1"/>
    <col min="7174" max="7174" width="11.7109375" style="38" customWidth="1"/>
    <col min="7175" max="7175" width="15.42578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6" width="15.5703125" style="38" customWidth="1"/>
    <col min="7427" max="7427" width="26.140625" style="38" customWidth="1"/>
    <col min="7428" max="7428" width="24.7109375" style="38" customWidth="1"/>
    <col min="7429" max="7429" width="13.5703125" style="38" customWidth="1"/>
    <col min="7430" max="7430" width="11.7109375" style="38" customWidth="1"/>
    <col min="7431" max="7431" width="15.42578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2" width="15.5703125" style="38" customWidth="1"/>
    <col min="7683" max="7683" width="26.140625" style="38" customWidth="1"/>
    <col min="7684" max="7684" width="24.7109375" style="38" customWidth="1"/>
    <col min="7685" max="7685" width="13.5703125" style="38" customWidth="1"/>
    <col min="7686" max="7686" width="11.7109375" style="38" customWidth="1"/>
    <col min="7687" max="7687" width="15.42578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8" width="15.5703125" style="38" customWidth="1"/>
    <col min="7939" max="7939" width="26.140625" style="38" customWidth="1"/>
    <col min="7940" max="7940" width="24.7109375" style="38" customWidth="1"/>
    <col min="7941" max="7941" width="13.5703125" style="38" customWidth="1"/>
    <col min="7942" max="7942" width="11.7109375" style="38" customWidth="1"/>
    <col min="7943" max="7943" width="15.42578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4" width="15.5703125" style="38" customWidth="1"/>
    <col min="8195" max="8195" width="26.140625" style="38" customWidth="1"/>
    <col min="8196" max="8196" width="24.7109375" style="38" customWidth="1"/>
    <col min="8197" max="8197" width="13.5703125" style="38" customWidth="1"/>
    <col min="8198" max="8198" width="11.7109375" style="38" customWidth="1"/>
    <col min="8199" max="8199" width="15.42578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0" width="15.5703125" style="38" customWidth="1"/>
    <col min="8451" max="8451" width="26.140625" style="38" customWidth="1"/>
    <col min="8452" max="8452" width="24.7109375" style="38" customWidth="1"/>
    <col min="8453" max="8453" width="13.5703125" style="38" customWidth="1"/>
    <col min="8454" max="8454" width="11.7109375" style="38" customWidth="1"/>
    <col min="8455" max="8455" width="15.42578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6" width="15.5703125" style="38" customWidth="1"/>
    <col min="8707" max="8707" width="26.140625" style="38" customWidth="1"/>
    <col min="8708" max="8708" width="24.7109375" style="38" customWidth="1"/>
    <col min="8709" max="8709" width="13.5703125" style="38" customWidth="1"/>
    <col min="8710" max="8710" width="11.7109375" style="38" customWidth="1"/>
    <col min="8711" max="8711" width="15.42578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2" width="15.5703125" style="38" customWidth="1"/>
    <col min="8963" max="8963" width="26.140625" style="38" customWidth="1"/>
    <col min="8964" max="8964" width="24.7109375" style="38" customWidth="1"/>
    <col min="8965" max="8965" width="13.5703125" style="38" customWidth="1"/>
    <col min="8966" max="8966" width="11.7109375" style="38" customWidth="1"/>
    <col min="8967" max="8967" width="15.42578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8" width="15.5703125" style="38" customWidth="1"/>
    <col min="9219" max="9219" width="26.140625" style="38" customWidth="1"/>
    <col min="9220" max="9220" width="24.7109375" style="38" customWidth="1"/>
    <col min="9221" max="9221" width="13.5703125" style="38" customWidth="1"/>
    <col min="9222" max="9222" width="11.7109375" style="38" customWidth="1"/>
    <col min="9223" max="9223" width="15.42578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4" width="15.5703125" style="38" customWidth="1"/>
    <col min="9475" max="9475" width="26.140625" style="38" customWidth="1"/>
    <col min="9476" max="9476" width="24.7109375" style="38" customWidth="1"/>
    <col min="9477" max="9477" width="13.5703125" style="38" customWidth="1"/>
    <col min="9478" max="9478" width="11.7109375" style="38" customWidth="1"/>
    <col min="9479" max="9479" width="15.42578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0" width="15.5703125" style="38" customWidth="1"/>
    <col min="9731" max="9731" width="26.140625" style="38" customWidth="1"/>
    <col min="9732" max="9732" width="24.7109375" style="38" customWidth="1"/>
    <col min="9733" max="9733" width="13.5703125" style="38" customWidth="1"/>
    <col min="9734" max="9734" width="11.7109375" style="38" customWidth="1"/>
    <col min="9735" max="9735" width="15.42578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6" width="15.5703125" style="38" customWidth="1"/>
    <col min="9987" max="9987" width="26.140625" style="38" customWidth="1"/>
    <col min="9988" max="9988" width="24.7109375" style="38" customWidth="1"/>
    <col min="9989" max="9989" width="13.5703125" style="38" customWidth="1"/>
    <col min="9990" max="9990" width="11.7109375" style="38" customWidth="1"/>
    <col min="9991" max="9991" width="15.42578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2" width="15.5703125" style="38" customWidth="1"/>
    <col min="10243" max="10243" width="26.140625" style="38" customWidth="1"/>
    <col min="10244" max="10244" width="24.7109375" style="38" customWidth="1"/>
    <col min="10245" max="10245" width="13.5703125" style="38" customWidth="1"/>
    <col min="10246" max="10246" width="11.7109375" style="38" customWidth="1"/>
    <col min="10247" max="10247" width="15.42578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8" width="15.5703125" style="38" customWidth="1"/>
    <col min="10499" max="10499" width="26.140625" style="38" customWidth="1"/>
    <col min="10500" max="10500" width="24.7109375" style="38" customWidth="1"/>
    <col min="10501" max="10501" width="13.5703125" style="38" customWidth="1"/>
    <col min="10502" max="10502" width="11.7109375" style="38" customWidth="1"/>
    <col min="10503" max="10503" width="15.42578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4" width="15.5703125" style="38" customWidth="1"/>
    <col min="10755" max="10755" width="26.140625" style="38" customWidth="1"/>
    <col min="10756" max="10756" width="24.7109375" style="38" customWidth="1"/>
    <col min="10757" max="10757" width="13.5703125" style="38" customWidth="1"/>
    <col min="10758" max="10758" width="11.7109375" style="38" customWidth="1"/>
    <col min="10759" max="10759" width="15.42578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0" width="15.5703125" style="38" customWidth="1"/>
    <col min="11011" max="11011" width="26.140625" style="38" customWidth="1"/>
    <col min="11012" max="11012" width="24.7109375" style="38" customWidth="1"/>
    <col min="11013" max="11013" width="13.5703125" style="38" customWidth="1"/>
    <col min="11014" max="11014" width="11.7109375" style="38" customWidth="1"/>
    <col min="11015" max="11015" width="15.42578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6" width="15.5703125" style="38" customWidth="1"/>
    <col min="11267" max="11267" width="26.140625" style="38" customWidth="1"/>
    <col min="11268" max="11268" width="24.7109375" style="38" customWidth="1"/>
    <col min="11269" max="11269" width="13.5703125" style="38" customWidth="1"/>
    <col min="11270" max="11270" width="11.7109375" style="38" customWidth="1"/>
    <col min="11271" max="11271" width="15.42578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2" width="15.5703125" style="38" customWidth="1"/>
    <col min="11523" max="11523" width="26.140625" style="38" customWidth="1"/>
    <col min="11524" max="11524" width="24.7109375" style="38" customWidth="1"/>
    <col min="11525" max="11525" width="13.5703125" style="38" customWidth="1"/>
    <col min="11526" max="11526" width="11.7109375" style="38" customWidth="1"/>
    <col min="11527" max="11527" width="15.42578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8" width="15.5703125" style="38" customWidth="1"/>
    <col min="11779" max="11779" width="26.140625" style="38" customWidth="1"/>
    <col min="11780" max="11780" width="24.7109375" style="38" customWidth="1"/>
    <col min="11781" max="11781" width="13.5703125" style="38" customWidth="1"/>
    <col min="11782" max="11782" width="11.7109375" style="38" customWidth="1"/>
    <col min="11783" max="11783" width="15.42578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4" width="15.5703125" style="38" customWidth="1"/>
    <col min="12035" max="12035" width="26.140625" style="38" customWidth="1"/>
    <col min="12036" max="12036" width="24.7109375" style="38" customWidth="1"/>
    <col min="12037" max="12037" width="13.5703125" style="38" customWidth="1"/>
    <col min="12038" max="12038" width="11.7109375" style="38" customWidth="1"/>
    <col min="12039" max="12039" width="15.42578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0" width="15.5703125" style="38" customWidth="1"/>
    <col min="12291" max="12291" width="26.140625" style="38" customWidth="1"/>
    <col min="12292" max="12292" width="24.7109375" style="38" customWidth="1"/>
    <col min="12293" max="12293" width="13.5703125" style="38" customWidth="1"/>
    <col min="12294" max="12294" width="11.7109375" style="38" customWidth="1"/>
    <col min="12295" max="12295" width="15.42578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6" width="15.5703125" style="38" customWidth="1"/>
    <col min="12547" max="12547" width="26.140625" style="38" customWidth="1"/>
    <col min="12548" max="12548" width="24.7109375" style="38" customWidth="1"/>
    <col min="12549" max="12549" width="13.5703125" style="38" customWidth="1"/>
    <col min="12550" max="12550" width="11.7109375" style="38" customWidth="1"/>
    <col min="12551" max="12551" width="15.42578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2" width="15.5703125" style="38" customWidth="1"/>
    <col min="12803" max="12803" width="26.140625" style="38" customWidth="1"/>
    <col min="12804" max="12804" width="24.7109375" style="38" customWidth="1"/>
    <col min="12805" max="12805" width="13.5703125" style="38" customWidth="1"/>
    <col min="12806" max="12806" width="11.7109375" style="38" customWidth="1"/>
    <col min="12807" max="12807" width="15.42578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8" width="15.5703125" style="38" customWidth="1"/>
    <col min="13059" max="13059" width="26.140625" style="38" customWidth="1"/>
    <col min="13060" max="13060" width="24.7109375" style="38" customWidth="1"/>
    <col min="13061" max="13061" width="13.5703125" style="38" customWidth="1"/>
    <col min="13062" max="13062" width="11.7109375" style="38" customWidth="1"/>
    <col min="13063" max="13063" width="15.42578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4" width="15.5703125" style="38" customWidth="1"/>
    <col min="13315" max="13315" width="26.140625" style="38" customWidth="1"/>
    <col min="13316" max="13316" width="24.7109375" style="38" customWidth="1"/>
    <col min="13317" max="13317" width="13.5703125" style="38" customWidth="1"/>
    <col min="13318" max="13318" width="11.7109375" style="38" customWidth="1"/>
    <col min="13319" max="13319" width="15.42578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0" width="15.5703125" style="38" customWidth="1"/>
    <col min="13571" max="13571" width="26.140625" style="38" customWidth="1"/>
    <col min="13572" max="13572" width="24.7109375" style="38" customWidth="1"/>
    <col min="13573" max="13573" width="13.5703125" style="38" customWidth="1"/>
    <col min="13574" max="13574" width="11.7109375" style="38" customWidth="1"/>
    <col min="13575" max="13575" width="15.42578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6" width="15.5703125" style="38" customWidth="1"/>
    <col min="13827" max="13827" width="26.140625" style="38" customWidth="1"/>
    <col min="13828" max="13828" width="24.7109375" style="38" customWidth="1"/>
    <col min="13829" max="13829" width="13.5703125" style="38" customWidth="1"/>
    <col min="13830" max="13830" width="11.7109375" style="38" customWidth="1"/>
    <col min="13831" max="13831" width="15.42578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2" width="15.5703125" style="38" customWidth="1"/>
    <col min="14083" max="14083" width="26.140625" style="38" customWidth="1"/>
    <col min="14084" max="14084" width="24.7109375" style="38" customWidth="1"/>
    <col min="14085" max="14085" width="13.5703125" style="38" customWidth="1"/>
    <col min="14086" max="14086" width="11.7109375" style="38" customWidth="1"/>
    <col min="14087" max="14087" width="15.42578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8" width="15.5703125" style="38" customWidth="1"/>
    <col min="14339" max="14339" width="26.140625" style="38" customWidth="1"/>
    <col min="14340" max="14340" width="24.7109375" style="38" customWidth="1"/>
    <col min="14341" max="14341" width="13.5703125" style="38" customWidth="1"/>
    <col min="14342" max="14342" width="11.7109375" style="38" customWidth="1"/>
    <col min="14343" max="14343" width="15.42578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4" width="15.5703125" style="38" customWidth="1"/>
    <col min="14595" max="14595" width="26.140625" style="38" customWidth="1"/>
    <col min="14596" max="14596" width="24.7109375" style="38" customWidth="1"/>
    <col min="14597" max="14597" width="13.5703125" style="38" customWidth="1"/>
    <col min="14598" max="14598" width="11.7109375" style="38" customWidth="1"/>
    <col min="14599" max="14599" width="15.42578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0" width="15.5703125" style="38" customWidth="1"/>
    <col min="14851" max="14851" width="26.140625" style="38" customWidth="1"/>
    <col min="14852" max="14852" width="24.7109375" style="38" customWidth="1"/>
    <col min="14853" max="14853" width="13.5703125" style="38" customWidth="1"/>
    <col min="14854" max="14854" width="11.7109375" style="38" customWidth="1"/>
    <col min="14855" max="14855" width="15.42578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6" width="15.5703125" style="38" customWidth="1"/>
    <col min="15107" max="15107" width="26.140625" style="38" customWidth="1"/>
    <col min="15108" max="15108" width="24.7109375" style="38" customWidth="1"/>
    <col min="15109" max="15109" width="13.5703125" style="38" customWidth="1"/>
    <col min="15110" max="15110" width="11.7109375" style="38" customWidth="1"/>
    <col min="15111" max="15111" width="15.42578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2" width="15.5703125" style="38" customWidth="1"/>
    <col min="15363" max="15363" width="26.140625" style="38" customWidth="1"/>
    <col min="15364" max="15364" width="24.7109375" style="38" customWidth="1"/>
    <col min="15365" max="15365" width="13.5703125" style="38" customWidth="1"/>
    <col min="15366" max="15366" width="11.7109375" style="38" customWidth="1"/>
    <col min="15367" max="15367" width="15.42578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8" width="15.5703125" style="38" customWidth="1"/>
    <col min="15619" max="15619" width="26.140625" style="38" customWidth="1"/>
    <col min="15620" max="15620" width="24.7109375" style="38" customWidth="1"/>
    <col min="15621" max="15621" width="13.5703125" style="38" customWidth="1"/>
    <col min="15622" max="15622" width="11.7109375" style="38" customWidth="1"/>
    <col min="15623" max="15623" width="15.42578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4" width="15.5703125" style="38" customWidth="1"/>
    <col min="15875" max="15875" width="26.140625" style="38" customWidth="1"/>
    <col min="15876" max="15876" width="24.7109375" style="38" customWidth="1"/>
    <col min="15877" max="15877" width="13.5703125" style="38" customWidth="1"/>
    <col min="15878" max="15878" width="11.7109375" style="38" customWidth="1"/>
    <col min="15879" max="15879" width="15.42578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0" width="15.5703125" style="38" customWidth="1"/>
    <col min="16131" max="16131" width="26.140625" style="38" customWidth="1"/>
    <col min="16132" max="16132" width="24.7109375" style="38" customWidth="1"/>
    <col min="16133" max="16133" width="13.5703125" style="38" customWidth="1"/>
    <col min="16134" max="16134" width="11.7109375" style="38" customWidth="1"/>
    <col min="16135" max="16135" width="15.42578125" style="38" customWidth="1"/>
    <col min="16136" max="16192" width="11.42578125" style="38" customWidth="1"/>
    <col min="16193" max="16384" width="11.42578125" style="38"/>
  </cols>
  <sheetData>
    <row r="1" spans="2:64" ht="11.25" customHeight="1" thickBot="1" x14ac:dyDescent="0.25"/>
    <row r="2" spans="2:64" s="54" customFormat="1" ht="9.75" customHeight="1" x14ac:dyDescent="0.25">
      <c r="B2" s="168"/>
      <c r="C2" s="169"/>
      <c r="D2" s="169"/>
      <c r="E2" s="169"/>
      <c r="F2" s="169"/>
      <c r="G2" s="169"/>
      <c r="H2" s="66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2:64" ht="150.75" customHeight="1" x14ac:dyDescent="0.2">
      <c r="B3" s="170"/>
      <c r="C3" s="171"/>
      <c r="D3" s="171"/>
      <c r="E3" s="171"/>
      <c r="F3" s="171"/>
      <c r="G3" s="172"/>
      <c r="H3" s="65"/>
      <c r="I3" s="65"/>
    </row>
    <row r="4" spans="2:64" x14ac:dyDescent="0.2">
      <c r="B4" s="95"/>
      <c r="C4" s="96"/>
      <c r="D4" s="96"/>
      <c r="E4" s="96"/>
      <c r="F4" s="96"/>
      <c r="G4" s="97"/>
      <c r="H4" s="65"/>
      <c r="I4" s="65"/>
    </row>
    <row r="5" spans="2:64" ht="15.75" customHeight="1" x14ac:dyDescent="0.2">
      <c r="B5" s="98" t="s">
        <v>84</v>
      </c>
      <c r="C5" s="480" t="str">
        <f>IF('Customer Input'!F18&gt;0,'Customer Input'!F18," ")</f>
        <v xml:space="preserve"> </v>
      </c>
      <c r="D5" s="480"/>
      <c r="E5" s="480"/>
      <c r="F5" s="477">
        <f ca="1">TODAY()</f>
        <v>43923</v>
      </c>
      <c r="G5" s="478"/>
      <c r="H5" s="65"/>
      <c r="I5" s="65"/>
    </row>
    <row r="6" spans="2:64" ht="21" customHeight="1" x14ac:dyDescent="0.2">
      <c r="B6" s="98" t="s">
        <v>85</v>
      </c>
      <c r="C6" s="481" t="str">
        <f>IF('Customer Input'!F9&gt;0,'Customer Input'!F9," ")</f>
        <v xml:space="preserve"> </v>
      </c>
      <c r="D6" s="481"/>
      <c r="E6" s="481"/>
      <c r="F6" s="481"/>
      <c r="G6" s="99"/>
      <c r="H6" s="65"/>
      <c r="I6" s="65"/>
    </row>
    <row r="7" spans="2:64" ht="18" customHeight="1" x14ac:dyDescent="0.2">
      <c r="B7" s="98"/>
      <c r="C7" s="481" t="str">
        <f>IF('Customer Input'!F10&gt;0,'Customer Input'!F10," ")</f>
        <v xml:space="preserve"> </v>
      </c>
      <c r="D7" s="481"/>
      <c r="E7" s="481"/>
      <c r="F7" s="481"/>
      <c r="G7" s="99"/>
      <c r="H7" s="65"/>
      <c r="I7" s="65"/>
    </row>
    <row r="8" spans="2:64" ht="18" customHeight="1" x14ac:dyDescent="0.2">
      <c r="B8" s="98"/>
      <c r="C8" s="481" t="str">
        <f>IF('Customer Input'!F11&gt;0,'Customer Input'!F11," ")</f>
        <v xml:space="preserve"> </v>
      </c>
      <c r="D8" s="481"/>
      <c r="E8" s="481"/>
      <c r="F8" s="481"/>
      <c r="G8" s="99"/>
      <c r="H8" s="65"/>
      <c r="I8" s="65"/>
    </row>
    <row r="9" spans="2:64" ht="18" customHeight="1" x14ac:dyDescent="0.2">
      <c r="B9" s="98"/>
      <c r="C9" s="481" t="str">
        <f>IF('Customer Input'!F12&gt;0,'Customer Input'!F12," ")</f>
        <v xml:space="preserve"> </v>
      </c>
      <c r="D9" s="481"/>
      <c r="E9" s="481"/>
      <c r="F9" s="481"/>
      <c r="G9" s="99"/>
      <c r="H9" s="65"/>
      <c r="I9" s="65"/>
    </row>
    <row r="10" spans="2:64" ht="18" customHeight="1" x14ac:dyDescent="0.2">
      <c r="B10" s="98"/>
      <c r="C10" s="481" t="str">
        <f>IF('Customer Input'!F13&gt;0,'Customer Input'!F13," ")</f>
        <v xml:space="preserve"> </v>
      </c>
      <c r="D10" s="481"/>
      <c r="E10" s="481"/>
      <c r="F10" s="481"/>
      <c r="G10" s="99"/>
      <c r="H10" s="65"/>
      <c r="I10" s="65"/>
    </row>
    <row r="11" spans="2:64" ht="30.75" customHeight="1" x14ac:dyDescent="0.25">
      <c r="B11" s="102" t="s">
        <v>22</v>
      </c>
      <c r="C11" s="391" t="str">
        <f>IF('Customer Input'!F23&gt;0,'Customer Input'!F23," ")</f>
        <v>Example: Carlson Select Suite U-Pick4 (Civil, Survey, Hydro, GIS) w/ 1-year maintenance</v>
      </c>
      <c r="D11" s="391"/>
      <c r="E11" s="391"/>
      <c r="F11" s="391"/>
      <c r="G11" s="392"/>
      <c r="H11" s="65"/>
      <c r="I11" s="65"/>
    </row>
    <row r="12" spans="2:64" ht="16.5" customHeight="1" x14ac:dyDescent="0.2">
      <c r="B12" s="98"/>
      <c r="C12" s="100" t="str">
        <f>IF([1]Input!$C$9&lt;&gt;"",CONCATENATE(City,", ",State," ",Zip)," ")</f>
        <v xml:space="preserve"> </v>
      </c>
      <c r="D12" s="100"/>
      <c r="E12" s="101"/>
      <c r="F12" s="100"/>
      <c r="G12" s="99"/>
      <c r="H12" s="65"/>
      <c r="I12" s="65"/>
    </row>
    <row r="13" spans="2:64" ht="21.75" customHeight="1" x14ac:dyDescent="0.2">
      <c r="B13" s="98" t="s">
        <v>16</v>
      </c>
      <c r="C13" s="479">
        <f>IF('Customer Input'!F26&gt;0,'Customer Input'!F26," ")</f>
        <v>4345</v>
      </c>
      <c r="D13" s="479"/>
      <c r="E13" s="479"/>
      <c r="F13" s="103"/>
      <c r="G13" s="99"/>
      <c r="H13" s="65"/>
      <c r="I13" s="65"/>
    </row>
    <row r="14" spans="2:64" ht="15" thickBot="1" x14ac:dyDescent="0.25">
      <c r="B14" s="98"/>
      <c r="C14" s="104"/>
      <c r="D14" s="104"/>
      <c r="E14" s="104"/>
      <c r="F14" s="105"/>
      <c r="G14" s="99"/>
      <c r="H14" s="65"/>
      <c r="I14" s="65"/>
    </row>
    <row r="15" spans="2:64" ht="21.75" customHeight="1" thickBot="1" x14ac:dyDescent="0.25">
      <c r="B15" s="106"/>
      <c r="C15" s="196" t="s">
        <v>113</v>
      </c>
      <c r="D15" s="195" t="s">
        <v>79</v>
      </c>
      <c r="E15" s="474" t="s">
        <v>80</v>
      </c>
      <c r="F15" s="475"/>
      <c r="G15" s="107"/>
      <c r="H15" s="65"/>
      <c r="I15" s="65"/>
    </row>
    <row r="16" spans="2:64" ht="12.75" customHeight="1" x14ac:dyDescent="0.2">
      <c r="B16" s="106"/>
      <c r="C16" s="462" t="s">
        <v>111</v>
      </c>
      <c r="D16" s="465">
        <f>'Customer Input'!F26*'Payment Factors'!D12</f>
        <v>166.71764999999999</v>
      </c>
      <c r="E16" s="468">
        <f>'Customer Input'!F26*'Payment Factors'!E12</f>
        <v>122.35520000000001</v>
      </c>
      <c r="F16" s="469"/>
      <c r="G16" s="107"/>
      <c r="H16" s="65"/>
      <c r="I16" s="65"/>
    </row>
    <row r="17" spans="1:9" ht="12.75" customHeight="1" x14ac:dyDescent="0.2">
      <c r="B17" s="106"/>
      <c r="C17" s="463"/>
      <c r="D17" s="466"/>
      <c r="E17" s="470"/>
      <c r="F17" s="471"/>
      <c r="G17" s="107"/>
      <c r="H17" s="65"/>
      <c r="I17" s="65"/>
    </row>
    <row r="18" spans="1:9" ht="6" customHeight="1" thickBot="1" x14ac:dyDescent="0.25">
      <c r="B18" s="106"/>
      <c r="C18" s="464"/>
      <c r="D18" s="467"/>
      <c r="E18" s="472"/>
      <c r="F18" s="473"/>
      <c r="G18" s="107"/>
      <c r="H18" s="65"/>
      <c r="I18" s="65"/>
    </row>
    <row r="19" spans="1:9" ht="9" hidden="1" customHeight="1" x14ac:dyDescent="0.2">
      <c r="B19" s="106"/>
      <c r="C19" s="193"/>
      <c r="D19" s="191"/>
      <c r="E19" s="192"/>
      <c r="F19" s="194"/>
      <c r="G19" s="107"/>
      <c r="H19" s="65"/>
      <c r="I19" s="65"/>
    </row>
    <row r="20" spans="1:9" ht="24" customHeight="1" thickBot="1" x14ac:dyDescent="0.25">
      <c r="B20" s="106"/>
      <c r="C20" s="487" t="s">
        <v>118</v>
      </c>
      <c r="D20" s="488"/>
      <c r="E20" s="488"/>
      <c r="F20" s="489"/>
      <c r="G20" s="107"/>
      <c r="H20" s="65"/>
      <c r="I20" s="65"/>
    </row>
    <row r="21" spans="1:9" ht="55.5" customHeight="1" x14ac:dyDescent="0.2">
      <c r="A21" s="67"/>
      <c r="B21" s="197"/>
      <c r="C21" s="476" t="s">
        <v>114</v>
      </c>
      <c r="D21" s="476"/>
      <c r="E21" s="476"/>
      <c r="F21" s="476"/>
      <c r="G21" s="198"/>
      <c r="H21" s="68"/>
      <c r="I21" s="65"/>
    </row>
    <row r="22" spans="1:9" ht="41.25" customHeight="1" x14ac:dyDescent="0.2">
      <c r="A22" s="69"/>
      <c r="B22" s="371" t="s">
        <v>92</v>
      </c>
      <c r="C22" s="372"/>
      <c r="D22" s="372"/>
      <c r="E22" s="372"/>
      <c r="F22" s="372"/>
      <c r="G22" s="373"/>
      <c r="H22" s="68"/>
      <c r="I22" s="65"/>
    </row>
    <row r="23" spans="1:9" s="56" customFormat="1" ht="15" customHeight="1" x14ac:dyDescent="0.2">
      <c r="A23" s="38"/>
      <c r="B23" s="70" t="s">
        <v>93</v>
      </c>
      <c r="C23" s="71"/>
      <c r="D23" s="108"/>
      <c r="E23" s="72" t="s">
        <v>94</v>
      </c>
      <c r="F23" s="73"/>
      <c r="G23" s="74"/>
      <c r="H23" s="65"/>
      <c r="I23" s="65"/>
    </row>
    <row r="24" spans="1:9" ht="15" x14ac:dyDescent="0.2">
      <c r="B24" s="490" t="str">
        <f>IF('Customer Input'!F35&gt;0,'Customer Input'!F35," ")</f>
        <v xml:space="preserve"> </v>
      </c>
      <c r="C24" s="491"/>
      <c r="D24" s="109"/>
      <c r="E24" s="75"/>
      <c r="F24" s="76"/>
      <c r="G24" s="77"/>
      <c r="H24" s="65"/>
      <c r="I24" s="65"/>
    </row>
    <row r="25" spans="1:9" ht="23.25" customHeight="1" x14ac:dyDescent="0.2">
      <c r="B25" s="492"/>
      <c r="C25" s="493"/>
      <c r="D25" s="493"/>
      <c r="E25" s="493"/>
      <c r="F25" s="493"/>
      <c r="G25" s="494"/>
      <c r="H25" s="65"/>
      <c r="I25" s="65"/>
    </row>
    <row r="26" spans="1:9" ht="18" x14ac:dyDescent="0.2">
      <c r="B26" s="377"/>
      <c r="C26" s="482"/>
      <c r="D26" s="482"/>
      <c r="E26" s="482"/>
      <c r="F26" s="482"/>
      <c r="G26" s="483"/>
      <c r="H26" s="65"/>
      <c r="I26" s="65"/>
    </row>
    <row r="27" spans="1:9" ht="18" x14ac:dyDescent="0.2">
      <c r="B27" s="377"/>
      <c r="C27" s="482"/>
      <c r="D27" s="482"/>
      <c r="E27" s="482"/>
      <c r="F27" s="482"/>
      <c r="G27" s="483"/>
      <c r="H27" s="65"/>
      <c r="I27" s="65"/>
    </row>
    <row r="28" spans="1:9" ht="61.5" customHeight="1" thickBot="1" x14ac:dyDescent="0.25">
      <c r="B28" s="484"/>
      <c r="C28" s="485"/>
      <c r="D28" s="485"/>
      <c r="E28" s="485"/>
      <c r="F28" s="485"/>
      <c r="G28" s="486"/>
      <c r="H28" s="65"/>
      <c r="I28" s="65"/>
    </row>
    <row r="29" spans="1:9" x14ac:dyDescent="0.2">
      <c r="B29" s="56"/>
      <c r="C29" s="56"/>
      <c r="D29" s="56"/>
      <c r="E29" s="56"/>
      <c r="F29" s="56"/>
      <c r="G29" s="56"/>
      <c r="H29" s="65"/>
      <c r="I29" s="65"/>
    </row>
    <row r="30" spans="1:9" x14ac:dyDescent="0.2">
      <c r="B30" s="56"/>
      <c r="C30" s="56"/>
      <c r="D30" s="56"/>
      <c r="E30" s="56"/>
      <c r="F30" s="56"/>
      <c r="G30" s="56"/>
      <c r="I30" s="65"/>
    </row>
    <row r="31" spans="1:9" x14ac:dyDescent="0.2">
      <c r="B31" s="56"/>
      <c r="C31" s="56"/>
      <c r="D31" s="56"/>
      <c r="E31" s="56"/>
      <c r="F31" s="56"/>
      <c r="G31" s="56"/>
      <c r="H31" s="65"/>
    </row>
    <row r="32" spans="1:9" x14ac:dyDescent="0.2">
      <c r="B32" s="56"/>
      <c r="C32" s="56"/>
      <c r="D32" s="56"/>
      <c r="E32" s="56"/>
      <c r="F32" s="56"/>
      <c r="G32" s="56"/>
      <c r="H32" s="53"/>
      <c r="I32" s="65"/>
    </row>
    <row r="33" spans="1:64" x14ac:dyDescent="0.2">
      <c r="A33" s="54"/>
      <c r="B33" s="65"/>
      <c r="C33" s="65"/>
      <c r="D33" s="65"/>
      <c r="E33" s="65"/>
      <c r="F33" s="65"/>
      <c r="G33" s="65"/>
      <c r="H33" s="53"/>
      <c r="I33" s="53"/>
    </row>
    <row r="34" spans="1:64" s="54" customFormat="1" ht="18" customHeight="1" x14ac:dyDescent="0.2">
      <c r="B34" s="65"/>
      <c r="C34" s="65"/>
      <c r="D34" s="65"/>
      <c r="E34" s="65"/>
      <c r="F34" s="65"/>
      <c r="G34" s="6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64" s="54" customFormat="1" ht="18" customHeight="1" x14ac:dyDescent="0.2">
      <c r="B35" s="65"/>
      <c r="C35" s="65"/>
      <c r="D35" s="65"/>
      <c r="E35" s="65"/>
      <c r="F35" s="65"/>
      <c r="G35" s="65"/>
      <c r="H35" s="56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64" s="54" customFormat="1" ht="18" customHeight="1" x14ac:dyDescent="0.2">
      <c r="A36" s="38"/>
      <c r="B36" s="65"/>
      <c r="C36" s="65"/>
      <c r="D36" s="65"/>
      <c r="E36" s="65"/>
      <c r="F36" s="65"/>
      <c r="G36" s="65"/>
      <c r="H36" s="56"/>
      <c r="I36" s="56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</row>
    <row r="37" spans="1:64" x14ac:dyDescent="0.2">
      <c r="A37" s="56"/>
      <c r="B37" s="65"/>
      <c r="C37" s="65"/>
      <c r="D37" s="65"/>
      <c r="E37" s="65"/>
      <c r="F37" s="65"/>
      <c r="G37" s="65"/>
    </row>
    <row r="38" spans="1:64" s="56" customFormat="1" x14ac:dyDescent="0.2">
      <c r="B38" s="65"/>
      <c r="C38" s="65"/>
      <c r="D38" s="65"/>
      <c r="E38" s="65"/>
      <c r="F38" s="65"/>
      <c r="G38" s="65"/>
    </row>
    <row r="39" spans="1:64" s="56" customFormat="1" x14ac:dyDescent="0.2">
      <c r="B39" s="65"/>
      <c r="C39" s="65"/>
      <c r="D39" s="65"/>
      <c r="E39" s="65"/>
      <c r="F39" s="65"/>
      <c r="G39" s="65"/>
    </row>
    <row r="40" spans="1:64" s="56" customFormat="1" x14ac:dyDescent="0.2"/>
    <row r="41" spans="1:64" s="56" customFormat="1" x14ac:dyDescent="0.2"/>
    <row r="42" spans="1:64" s="56" customFormat="1" x14ac:dyDescent="0.2"/>
    <row r="43" spans="1:64" s="56" customFormat="1" x14ac:dyDescent="0.2"/>
    <row r="44" spans="1:64" s="56" customFormat="1" x14ac:dyDescent="0.2">
      <c r="H44" s="65"/>
    </row>
    <row r="45" spans="1:64" s="56" customFormat="1" x14ac:dyDescent="0.2">
      <c r="H45" s="65"/>
      <c r="I45" s="65"/>
    </row>
    <row r="46" spans="1:64" s="56" customFormat="1" x14ac:dyDescent="0.2">
      <c r="H46" s="65"/>
      <c r="I46" s="65"/>
    </row>
    <row r="47" spans="1:64" s="56" customFormat="1" x14ac:dyDescent="0.2">
      <c r="H47" s="65"/>
      <c r="I47" s="65"/>
    </row>
    <row r="48" spans="1:64" s="56" customFormat="1" x14ac:dyDescent="0.2">
      <c r="H48" s="65"/>
      <c r="I48" s="65"/>
    </row>
    <row r="49" spans="8:9" s="56" customFormat="1" x14ac:dyDescent="0.2">
      <c r="H49" s="65"/>
      <c r="I49" s="65"/>
    </row>
    <row r="50" spans="8:9" s="56" customFormat="1" x14ac:dyDescent="0.2">
      <c r="H50" s="65"/>
      <c r="I50" s="65"/>
    </row>
    <row r="51" spans="8:9" s="56" customFormat="1" x14ac:dyDescent="0.2">
      <c r="H51" s="65"/>
      <c r="I51" s="65"/>
    </row>
    <row r="52" spans="8:9" s="56" customFormat="1" x14ac:dyDescent="0.2">
      <c r="H52" s="65"/>
      <c r="I52" s="65"/>
    </row>
    <row r="53" spans="8:9" s="56" customFormat="1" x14ac:dyDescent="0.2">
      <c r="H53" s="65"/>
      <c r="I53" s="65"/>
    </row>
    <row r="54" spans="8:9" s="56" customFormat="1" x14ac:dyDescent="0.2">
      <c r="H54" s="65"/>
      <c r="I54" s="65"/>
    </row>
    <row r="55" spans="8:9" s="56" customFormat="1" x14ac:dyDescent="0.2">
      <c r="I55" s="65"/>
    </row>
    <row r="56" spans="8:9" s="56" customFormat="1" x14ac:dyDescent="0.2"/>
    <row r="57" spans="8:9" s="56" customFormat="1" x14ac:dyDescent="0.2"/>
    <row r="58" spans="8:9" s="56" customFormat="1" x14ac:dyDescent="0.2"/>
    <row r="59" spans="8:9" s="56" customFormat="1" x14ac:dyDescent="0.2"/>
    <row r="60" spans="8:9" s="56" customFormat="1" x14ac:dyDescent="0.2"/>
    <row r="61" spans="8:9" s="56" customFormat="1" x14ac:dyDescent="0.2"/>
    <row r="62" spans="8:9" s="56" customFormat="1" x14ac:dyDescent="0.2"/>
    <row r="63" spans="8:9" s="56" customFormat="1" x14ac:dyDescent="0.2"/>
    <row r="64" spans="8:9" s="56" customFormat="1" x14ac:dyDescent="0.2"/>
    <row r="65" s="56" customFormat="1" x14ac:dyDescent="0.2"/>
    <row r="66" s="56" customFormat="1" x14ac:dyDescent="0.2"/>
    <row r="67" s="56" customFormat="1" x14ac:dyDescent="0.2"/>
    <row r="68" s="56" customFormat="1" x14ac:dyDescent="0.2"/>
    <row r="69" s="56" customFormat="1" x14ac:dyDescent="0.2"/>
    <row r="70" s="56" customFormat="1" x14ac:dyDescent="0.2"/>
    <row r="71" s="56" customFormat="1" x14ac:dyDescent="0.2"/>
    <row r="72" s="56" customFormat="1" x14ac:dyDescent="0.2"/>
    <row r="73" s="56" customFormat="1" x14ac:dyDescent="0.2"/>
    <row r="74" s="56" customFormat="1" x14ac:dyDescent="0.2"/>
    <row r="75" s="56" customFormat="1" x14ac:dyDescent="0.2"/>
    <row r="76" s="56" customFormat="1" x14ac:dyDescent="0.2"/>
    <row r="77" s="56" customFormat="1" x14ac:dyDescent="0.2"/>
    <row r="78" s="56" customFormat="1" x14ac:dyDescent="0.2"/>
    <row r="79" s="56" customFormat="1" x14ac:dyDescent="0.2"/>
    <row r="80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s="56" customFormat="1" x14ac:dyDescent="0.2"/>
    <row r="163" spans="2:7" s="56" customFormat="1" x14ac:dyDescent="0.2"/>
    <row r="164" spans="2:7" s="56" customFormat="1" x14ac:dyDescent="0.2"/>
    <row r="165" spans="2:7" s="56" customFormat="1" x14ac:dyDescent="0.2"/>
    <row r="166" spans="2:7" s="56" customFormat="1" x14ac:dyDescent="0.2"/>
    <row r="167" spans="2:7" s="56" customFormat="1" x14ac:dyDescent="0.2"/>
    <row r="168" spans="2:7" s="56" customFormat="1" x14ac:dyDescent="0.2"/>
    <row r="169" spans="2:7" s="56" customFormat="1" x14ac:dyDescent="0.2"/>
    <row r="170" spans="2:7" s="56" customFormat="1" x14ac:dyDescent="0.2"/>
    <row r="171" spans="2:7" s="56" customFormat="1" x14ac:dyDescent="0.2">
      <c r="B171" s="38"/>
      <c r="C171" s="38"/>
      <c r="D171" s="38"/>
      <c r="E171" s="38"/>
      <c r="F171" s="38"/>
      <c r="G171" s="38"/>
    </row>
    <row r="172" spans="2:7" s="56" customFormat="1" x14ac:dyDescent="0.2">
      <c r="B172" s="38"/>
      <c r="C172" s="38"/>
      <c r="D172" s="38"/>
      <c r="E172" s="38"/>
      <c r="F172" s="38"/>
      <c r="G172" s="38"/>
    </row>
    <row r="173" spans="2:7" s="56" customFormat="1" x14ac:dyDescent="0.2">
      <c r="B173" s="38"/>
      <c r="C173" s="38"/>
      <c r="D173" s="38"/>
      <c r="E173" s="38"/>
      <c r="F173" s="38"/>
      <c r="G173" s="38"/>
    </row>
    <row r="174" spans="2:7" s="56" customFormat="1" x14ac:dyDescent="0.2">
      <c r="B174" s="38"/>
      <c r="C174" s="38"/>
      <c r="D174" s="38"/>
      <c r="E174" s="38"/>
      <c r="F174" s="38"/>
      <c r="G174" s="38"/>
    </row>
    <row r="175" spans="2:7" s="56" customFormat="1" x14ac:dyDescent="0.2">
      <c r="B175" s="38"/>
      <c r="C175" s="38"/>
      <c r="D175" s="38"/>
      <c r="E175" s="38"/>
      <c r="F175" s="38"/>
      <c r="G175" s="38"/>
    </row>
    <row r="176" spans="2:7" s="56" customFormat="1" x14ac:dyDescent="0.2">
      <c r="B176" s="38"/>
      <c r="C176" s="38"/>
      <c r="D176" s="38"/>
      <c r="E176" s="38"/>
      <c r="F176" s="38"/>
      <c r="G176" s="38"/>
    </row>
    <row r="177" spans="1:7" s="56" customFormat="1" x14ac:dyDescent="0.2">
      <c r="B177" s="38"/>
      <c r="C177" s="38"/>
      <c r="D177" s="38"/>
      <c r="E177" s="38"/>
      <c r="F177" s="38"/>
      <c r="G177" s="38"/>
    </row>
    <row r="178" spans="1:7" s="56" customFormat="1" x14ac:dyDescent="0.2">
      <c r="B178" s="38"/>
      <c r="C178" s="38"/>
      <c r="D178" s="38"/>
      <c r="E178" s="38"/>
      <c r="F178" s="38"/>
      <c r="G178" s="38"/>
    </row>
    <row r="179" spans="1:7" s="56" customFormat="1" x14ac:dyDescent="0.2">
      <c r="B179" s="38"/>
      <c r="C179" s="38"/>
      <c r="D179" s="38"/>
      <c r="E179" s="38"/>
      <c r="F179" s="38"/>
      <c r="G179" s="38"/>
    </row>
    <row r="180" spans="1:7" s="56" customFormat="1" x14ac:dyDescent="0.2">
      <c r="B180" s="38"/>
      <c r="C180" s="38"/>
      <c r="D180" s="38"/>
      <c r="E180" s="38"/>
      <c r="F180" s="38"/>
      <c r="G180" s="38"/>
    </row>
    <row r="181" spans="1:7" s="56" customFormat="1" x14ac:dyDescent="0.2">
      <c r="A181" s="38"/>
      <c r="B181" s="38"/>
      <c r="C181" s="38"/>
      <c r="D181" s="38"/>
      <c r="E181" s="38"/>
      <c r="F181" s="38"/>
      <c r="G181" s="38"/>
    </row>
  </sheetData>
  <sheetProtection password="A562" sheet="1" objects="1" scenarios="1" selectLockedCells="1"/>
  <mergeCells count="21">
    <mergeCell ref="B26:G26"/>
    <mergeCell ref="B27:G27"/>
    <mergeCell ref="B28:G28"/>
    <mergeCell ref="C20:F20"/>
    <mergeCell ref="B22:G22"/>
    <mergeCell ref="B24:C24"/>
    <mergeCell ref="B25:G25"/>
    <mergeCell ref="F5:G5"/>
    <mergeCell ref="C13:E13"/>
    <mergeCell ref="C5:E5"/>
    <mergeCell ref="C6:F6"/>
    <mergeCell ref="C11:G11"/>
    <mergeCell ref="C7:F7"/>
    <mergeCell ref="C8:F8"/>
    <mergeCell ref="C10:F10"/>
    <mergeCell ref="C9:F9"/>
    <mergeCell ref="C16:C18"/>
    <mergeCell ref="D16:D18"/>
    <mergeCell ref="E16:F18"/>
    <mergeCell ref="E15:F15"/>
    <mergeCell ref="C21:F21"/>
  </mergeCells>
  <printOptions horizontalCentered="1" verticalCentered="1"/>
  <pageMargins left="0.82" right="0.5" top="0.5" bottom="0.5" header="0.5" footer="0.5"/>
  <pageSetup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70"/>
  <sheetViews>
    <sheetView showGridLines="0" showRowColHeaders="0" zoomScale="90" zoomScaleNormal="100" zoomScaleSheetLayoutView="90" workbookViewId="0">
      <selection activeCell="N23" sqref="N23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3"/>
      <c r="C1" s="413"/>
      <c r="D1" s="413"/>
      <c r="E1" s="413"/>
      <c r="F1" s="413"/>
      <c r="G1" s="413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91" t="str">
        <f>IF('Customer Input'!F18&gt;0,'Customer Input'!F18," ")</f>
        <v xml:space="preserve"> </v>
      </c>
      <c r="D5" s="391"/>
      <c r="E5" s="391"/>
      <c r="F5" s="439">
        <f ca="1">TODAY()</f>
        <v>43923</v>
      </c>
      <c r="G5" s="440"/>
      <c r="H5" s="117"/>
      <c r="I5" s="55"/>
    </row>
    <row r="6" spans="1:64" ht="19.5" customHeight="1" x14ac:dyDescent="0.25">
      <c r="A6" s="55"/>
      <c r="B6" s="118" t="s">
        <v>85</v>
      </c>
      <c r="C6" s="391" t="str">
        <f>IF('Customer Input'!F9&gt;0,'Customer Input'!F9," ")</f>
        <v xml:space="preserve"> </v>
      </c>
      <c r="D6" s="391"/>
      <c r="E6" s="391"/>
      <c r="F6" s="391"/>
      <c r="G6" s="392"/>
      <c r="H6" s="117"/>
      <c r="I6" s="55"/>
    </row>
    <row r="7" spans="1:64" ht="15.95" customHeight="1" x14ac:dyDescent="0.25">
      <c r="A7" s="55"/>
      <c r="B7" s="118"/>
      <c r="C7" s="391" t="str">
        <f>IF('Customer Input'!F10&gt;0,'Customer Input'!F10," ")</f>
        <v xml:space="preserve"> </v>
      </c>
      <c r="D7" s="391"/>
      <c r="E7" s="391"/>
      <c r="F7" s="391"/>
      <c r="G7" s="175"/>
      <c r="H7" s="117"/>
      <c r="I7" s="55"/>
    </row>
    <row r="8" spans="1:64" ht="15.95" customHeight="1" x14ac:dyDescent="0.25">
      <c r="A8" s="55"/>
      <c r="B8" s="118"/>
      <c r="C8" s="391" t="str">
        <f>IF('Customer Input'!F11&gt;0,'Customer Input'!F11," ")</f>
        <v xml:space="preserve"> </v>
      </c>
      <c r="D8" s="391"/>
      <c r="E8" s="391"/>
      <c r="F8" s="391"/>
      <c r="G8" s="175"/>
      <c r="H8" s="117"/>
      <c r="I8" s="55"/>
    </row>
    <row r="9" spans="1:64" ht="15.95" customHeight="1" x14ac:dyDescent="0.25">
      <c r="A9" s="55"/>
      <c r="B9" s="118"/>
      <c r="C9" s="391" t="str">
        <f>IF('Customer Input'!F12&gt;0,'Customer Input'!F12," ")</f>
        <v xml:space="preserve"> </v>
      </c>
      <c r="D9" s="391"/>
      <c r="E9" s="391"/>
      <c r="F9" s="391"/>
      <c r="G9" s="175"/>
      <c r="H9" s="117"/>
      <c r="I9" s="55"/>
    </row>
    <row r="10" spans="1:64" ht="15.95" customHeight="1" x14ac:dyDescent="0.25">
      <c r="A10" s="55"/>
      <c r="B10" s="118"/>
      <c r="C10" s="393" t="str">
        <f>IF('Customer Input'!F13&gt;0,'Customer Input'!F13," ")</f>
        <v xml:space="preserve"> </v>
      </c>
      <c r="D10" s="393"/>
      <c r="E10" s="393"/>
      <c r="F10" s="393"/>
      <c r="G10" s="175"/>
      <c r="H10" s="117"/>
      <c r="I10" s="55"/>
    </row>
    <row r="11" spans="1:64" ht="21" customHeight="1" x14ac:dyDescent="0.25">
      <c r="A11" s="55"/>
      <c r="B11" s="118" t="s">
        <v>22</v>
      </c>
      <c r="C11" s="174"/>
      <c r="D11" s="391" t="str">
        <f>IF('Customer Input'!F23&gt;0,'Customer Input'!F23," ")</f>
        <v>Example: Carlson Select Suite U-Pick4 (Civil, Survey, Hydro, GIS) w/ 1-year maintenance</v>
      </c>
      <c r="E11" s="391"/>
      <c r="F11" s="391"/>
      <c r="G11" s="392"/>
      <c r="H11" s="117"/>
      <c r="I11" s="55"/>
    </row>
    <row r="12" spans="1:64" ht="13.5" customHeight="1" x14ac:dyDescent="0.25">
      <c r="A12" s="55"/>
      <c r="B12" s="118"/>
      <c r="C12" s="174"/>
      <c r="D12" s="174" t="str">
        <f>IF([1]Input!$C$17&lt;&gt;"",[1]Input!$C$17," ")</f>
        <v xml:space="preserve"> </v>
      </c>
      <c r="E12" s="174"/>
      <c r="F12" s="174"/>
      <c r="G12" s="175"/>
      <c r="H12" s="117"/>
      <c r="I12" s="55"/>
    </row>
    <row r="13" spans="1:64" ht="15" x14ac:dyDescent="0.25">
      <c r="A13" s="55"/>
      <c r="B13" s="118" t="s">
        <v>16</v>
      </c>
      <c r="C13" s="438">
        <f>IF('Customer Input'!F26&gt;0,'Customer Input'!F26," ")</f>
        <v>4345</v>
      </c>
      <c r="D13" s="438"/>
      <c r="E13" s="438"/>
      <c r="F13" s="438"/>
      <c r="G13" s="175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55"/>
      <c r="B15" s="180"/>
      <c r="C15" s="498" t="s">
        <v>86</v>
      </c>
      <c r="D15" s="499"/>
      <c r="E15" s="499"/>
      <c r="F15" s="500"/>
      <c r="G15" s="184"/>
      <c r="H15" s="117"/>
      <c r="I15" s="55"/>
    </row>
    <row r="16" spans="1:64" ht="18" customHeight="1" x14ac:dyDescent="0.2">
      <c r="A16" s="57"/>
      <c r="B16" s="178"/>
      <c r="C16" s="173" t="s">
        <v>105</v>
      </c>
      <c r="D16" s="123" t="s">
        <v>87</v>
      </c>
      <c r="E16" s="123" t="s">
        <v>88</v>
      </c>
      <c r="F16" s="124" t="s">
        <v>89</v>
      </c>
      <c r="G16" s="185"/>
      <c r="H16" s="117"/>
      <c r="I16" s="55"/>
    </row>
    <row r="17" spans="1:64" ht="40.5" customHeight="1" thickBot="1" x14ac:dyDescent="0.25">
      <c r="A17" s="55"/>
      <c r="B17" s="179"/>
      <c r="C17" s="189" t="s">
        <v>111</v>
      </c>
      <c r="D17" s="176">
        <f>'Customer Input'!F26*'Payment Factors'!D13</f>
        <v>191.61449999999999</v>
      </c>
      <c r="E17" s="125">
        <f>'Customer Input'!F26*'Payment Factors'!E13</f>
        <v>131.52314999999999</v>
      </c>
      <c r="F17" s="126">
        <f>'Customer Input'!F26*'Payment Factors'!F13</f>
        <v>101.54264999999999</v>
      </c>
      <c r="G17" s="182"/>
      <c r="H17" s="117"/>
      <c r="I17" s="55"/>
    </row>
    <row r="18" spans="1:64" ht="40.5" hidden="1" customHeight="1" x14ac:dyDescent="0.2">
      <c r="A18" s="55"/>
      <c r="B18" s="179"/>
      <c r="C18" s="188" t="s">
        <v>106</v>
      </c>
      <c r="D18" s="176">
        <f>'Customer Input'!F26*'Payment Factors'!D8</f>
        <v>195.04704999999998</v>
      </c>
      <c r="E18" s="125">
        <f>'Customer Input'!F26*'Payment Factors'!E8</f>
        <v>135.08605</v>
      </c>
      <c r="F18" s="126">
        <f>'Customer Input'!F26*'Payment Factors'!F7</f>
        <v>105.19244999999999</v>
      </c>
      <c r="G18" s="182"/>
      <c r="H18" s="117"/>
      <c r="I18" s="55"/>
    </row>
    <row r="19" spans="1:64" ht="40.5" hidden="1" customHeight="1" thickBot="1" x14ac:dyDescent="0.25">
      <c r="A19" s="55"/>
      <c r="B19" s="179"/>
      <c r="C19" s="187" t="s">
        <v>107</v>
      </c>
      <c r="D19" s="190">
        <f>'Customer Input'!F26*'Payment Factors'!D9</f>
        <v>194.30840000000001</v>
      </c>
      <c r="E19" s="177">
        <f>'Customer Input'!F26*'Payment Factors'!E9</f>
        <v>133.21770000000001</v>
      </c>
      <c r="F19" s="186">
        <f>'Customer Input'!F26*'Payment Factors'!F9</f>
        <v>103.2372</v>
      </c>
      <c r="G19" s="182"/>
      <c r="H19" s="117"/>
      <c r="I19" s="55"/>
    </row>
    <row r="20" spans="1:64" ht="20.25" customHeight="1" thickBot="1" x14ac:dyDescent="0.25">
      <c r="A20" s="55"/>
      <c r="B20" s="181"/>
      <c r="C20" s="495" t="s">
        <v>103</v>
      </c>
      <c r="D20" s="496"/>
      <c r="E20" s="496"/>
      <c r="F20" s="497"/>
      <c r="G20" s="183"/>
      <c r="H20" s="117"/>
      <c r="I20" s="55"/>
    </row>
    <row r="21" spans="1:64" ht="126" customHeight="1" x14ac:dyDescent="0.2">
      <c r="A21" s="57"/>
      <c r="B21" s="444" t="s">
        <v>116</v>
      </c>
      <c r="C21" s="445"/>
      <c r="D21" s="445"/>
      <c r="E21" s="445"/>
      <c r="F21" s="445"/>
      <c r="G21" s="446"/>
      <c r="H21" s="127"/>
      <c r="I21" s="55"/>
    </row>
    <row r="22" spans="1:64" ht="21.75" customHeight="1" x14ac:dyDescent="0.2">
      <c r="A22" s="57"/>
      <c r="B22" s="368" t="s">
        <v>92</v>
      </c>
      <c r="C22" s="369"/>
      <c r="D22" s="369"/>
      <c r="E22" s="369"/>
      <c r="F22" s="369"/>
      <c r="G22" s="370"/>
      <c r="H22" s="117"/>
      <c r="I22" s="55"/>
    </row>
    <row r="23" spans="1:64" ht="18" customHeight="1" x14ac:dyDescent="0.2">
      <c r="A23" s="55"/>
      <c r="B23" s="368"/>
      <c r="C23" s="369"/>
      <c r="D23" s="369"/>
      <c r="E23" s="369"/>
      <c r="F23" s="369"/>
      <c r="G23" s="370"/>
      <c r="H23" s="117"/>
      <c r="I23" s="55"/>
    </row>
    <row r="24" spans="1:64" ht="6.75" customHeight="1" x14ac:dyDescent="0.2">
      <c r="A24" s="55"/>
      <c r="B24" s="371"/>
      <c r="C24" s="372"/>
      <c r="D24" s="372"/>
      <c r="E24" s="372"/>
      <c r="F24" s="372"/>
      <c r="G24" s="373"/>
      <c r="H24" s="117"/>
      <c r="I24" s="55"/>
    </row>
    <row r="25" spans="1:64" ht="18" customHeight="1" x14ac:dyDescent="0.2">
      <c r="A25" s="55"/>
      <c r="B25" s="128" t="s">
        <v>93</v>
      </c>
      <c r="C25" s="58"/>
      <c r="D25" s="59"/>
      <c r="E25" s="129" t="s">
        <v>94</v>
      </c>
      <c r="F25" s="58"/>
      <c r="G25" s="60"/>
      <c r="H25" s="117"/>
      <c r="I25" s="55"/>
      <c r="J25" s="61"/>
    </row>
    <row r="26" spans="1:64" ht="18.75" customHeight="1" x14ac:dyDescent="0.25">
      <c r="A26" s="55"/>
      <c r="B26" s="374" t="str">
        <f>IF('Customer Input'!F35&gt;0,'Customer Input'!F35," ")</f>
        <v xml:space="preserve"> </v>
      </c>
      <c r="C26" s="375"/>
      <c r="D26" s="376"/>
      <c r="E26" s="130"/>
      <c r="F26" s="62"/>
      <c r="G26" s="63"/>
      <c r="H26" s="127"/>
      <c r="I26" s="55"/>
    </row>
    <row r="27" spans="1:64" s="54" customFormat="1" ht="18" customHeight="1" x14ac:dyDescent="0.2">
      <c r="A27" s="51"/>
      <c r="B27" s="377"/>
      <c r="C27" s="378"/>
      <c r="D27" s="378"/>
      <c r="E27" s="378"/>
      <c r="F27" s="378"/>
      <c r="G27" s="379"/>
      <c r="H27" s="117"/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54" customFormat="1" ht="73.5" customHeight="1" thickBot="1" x14ac:dyDescent="0.25">
      <c r="A28" s="51"/>
      <c r="B28" s="359"/>
      <c r="C28" s="360"/>
      <c r="D28" s="360"/>
      <c r="E28" s="360"/>
      <c r="F28" s="360"/>
      <c r="G28" s="361"/>
      <c r="H28" s="127"/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3.5" customHeight="1" x14ac:dyDescent="0.2">
      <c r="A29" s="55"/>
      <c r="B29" s="113"/>
      <c r="C29" s="113"/>
      <c r="D29" s="113"/>
      <c r="E29" s="113"/>
      <c r="F29" s="113"/>
      <c r="G29" s="113"/>
      <c r="H29" s="113"/>
      <c r="I29" s="55"/>
    </row>
    <row r="30" spans="1:64" ht="54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9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64" ht="2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6.5" customHeight="1" x14ac:dyDescent="0.2">
      <c r="A33" s="64"/>
      <c r="B33" s="65"/>
      <c r="C33" s="65"/>
      <c r="D33" s="65"/>
      <c r="E33" s="65"/>
      <c r="F33" s="65"/>
      <c r="G33" s="65"/>
      <c r="H33" s="65"/>
      <c r="I33" s="55"/>
    </row>
    <row r="34" spans="1:9" ht="8.25" customHeight="1" x14ac:dyDescent="0.2">
      <c r="A34" s="64"/>
      <c r="B34" s="65"/>
      <c r="C34" s="65"/>
      <c r="D34" s="65"/>
      <c r="E34" s="65"/>
      <c r="F34" s="65"/>
      <c r="G34" s="65"/>
      <c r="H34" s="65"/>
    </row>
    <row r="35" spans="1:9" ht="11.25" customHeight="1" x14ac:dyDescent="0.2">
      <c r="B35" s="65"/>
      <c r="C35" s="65"/>
      <c r="D35" s="65"/>
      <c r="E35" s="65"/>
      <c r="F35" s="65"/>
      <c r="G35" s="65"/>
    </row>
    <row r="36" spans="1:9" ht="11.25" customHeight="1" x14ac:dyDescent="0.2">
      <c r="B36" s="65"/>
      <c r="C36" s="65"/>
      <c r="D36" s="65"/>
      <c r="E36" s="65"/>
      <c r="F36" s="65"/>
      <c r="G36" s="65"/>
      <c r="H36" s="65"/>
    </row>
    <row r="37" spans="1:9" x14ac:dyDescent="0.2">
      <c r="B37" s="65"/>
      <c r="C37" s="65"/>
      <c r="D37" s="65"/>
      <c r="E37" s="65"/>
      <c r="F37" s="65"/>
      <c r="G37" s="65"/>
      <c r="H37" s="65"/>
      <c r="I37" s="65"/>
    </row>
    <row r="38" spans="1:9" ht="24" customHeight="1" x14ac:dyDescent="0.2">
      <c r="B38" s="65"/>
      <c r="C38" s="65"/>
      <c r="D38" s="65"/>
      <c r="E38" s="65"/>
      <c r="F38" s="65"/>
      <c r="G38" s="65"/>
      <c r="H38" s="65"/>
      <c r="I38" s="65"/>
    </row>
    <row r="39" spans="1:9" ht="33.75" customHeight="1" x14ac:dyDescent="0.2">
      <c r="B39" s="65"/>
      <c r="C39" s="65"/>
      <c r="D39" s="65"/>
      <c r="E39" s="65"/>
      <c r="F39" s="65"/>
      <c r="G39" s="65"/>
      <c r="H39" s="65"/>
      <c r="I39" s="65"/>
    </row>
    <row r="40" spans="1:9" x14ac:dyDescent="0.2">
      <c r="B40" s="56"/>
      <c r="C40" s="56"/>
      <c r="D40" s="56"/>
      <c r="E40" s="56"/>
      <c r="F40" s="56"/>
      <c r="G40" s="56"/>
      <c r="H40" s="65"/>
      <c r="I40" s="65"/>
    </row>
    <row r="41" spans="1:9" x14ac:dyDescent="0.2">
      <c r="B41" s="56"/>
      <c r="C41" s="56"/>
      <c r="D41" s="56"/>
      <c r="E41" s="56"/>
      <c r="F41" s="56"/>
      <c r="G41" s="56"/>
      <c r="H41" s="65"/>
      <c r="I41" s="65"/>
    </row>
    <row r="42" spans="1:9" x14ac:dyDescent="0.2">
      <c r="B42" s="56"/>
      <c r="C42" s="56"/>
      <c r="D42" s="56"/>
      <c r="E42" s="56"/>
      <c r="F42" s="56"/>
      <c r="G42" s="56"/>
      <c r="H42" s="65"/>
      <c r="I42" s="65"/>
    </row>
    <row r="43" spans="1:9" x14ac:dyDescent="0.2">
      <c r="B43" s="56"/>
      <c r="C43" s="56"/>
      <c r="D43" s="56"/>
      <c r="E43" s="56"/>
      <c r="F43" s="56"/>
      <c r="G43" s="56"/>
      <c r="H43" s="65"/>
      <c r="I43" s="65"/>
    </row>
    <row r="44" spans="1:9" x14ac:dyDescent="0.2">
      <c r="B44" s="56"/>
      <c r="C44" s="56"/>
      <c r="D44" s="56"/>
      <c r="E44" s="56"/>
      <c r="F44" s="56"/>
      <c r="G44" s="56"/>
      <c r="H44" s="65"/>
      <c r="I44" s="65"/>
    </row>
    <row r="45" spans="1:9" x14ac:dyDescent="0.2">
      <c r="B45" s="56"/>
      <c r="C45" s="56"/>
      <c r="D45" s="56"/>
      <c r="E45" s="56"/>
      <c r="F45" s="56"/>
      <c r="G45" s="56"/>
      <c r="H45" s="65"/>
      <c r="I45" s="65"/>
    </row>
    <row r="46" spans="1:9" x14ac:dyDescent="0.2">
      <c r="B46" s="56"/>
      <c r="C46" s="56"/>
      <c r="D46" s="56"/>
      <c r="E46" s="56"/>
      <c r="F46" s="56"/>
      <c r="G46" s="56"/>
      <c r="H46" s="65"/>
      <c r="I46" s="65"/>
    </row>
    <row r="47" spans="1:9" x14ac:dyDescent="0.2">
      <c r="B47" s="56"/>
      <c r="C47" s="56"/>
      <c r="D47" s="56"/>
      <c r="E47" s="56"/>
      <c r="F47" s="56"/>
      <c r="G47" s="56"/>
      <c r="I47" s="65"/>
    </row>
    <row r="48" spans="1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x14ac:dyDescent="0.2">
      <c r="B64" s="56"/>
      <c r="C64" s="56"/>
      <c r="D64" s="56"/>
      <c r="E64" s="56"/>
      <c r="F64" s="56"/>
      <c r="G64" s="56"/>
    </row>
    <row r="65" spans="2:7" x14ac:dyDescent="0.2">
      <c r="B65" s="56"/>
      <c r="C65" s="56"/>
      <c r="D65" s="56"/>
      <c r="E65" s="56"/>
      <c r="F65" s="56"/>
      <c r="G65" s="56"/>
    </row>
    <row r="66" spans="2:7" s="56" customFormat="1" x14ac:dyDescent="0.2"/>
    <row r="67" spans="2:7" s="56" customFormat="1" x14ac:dyDescent="0.2"/>
    <row r="68" spans="2:7" s="56" customFormat="1" x14ac:dyDescent="0.2"/>
    <row r="69" spans="2:7" s="56" customFormat="1" x14ac:dyDescent="0.2"/>
    <row r="70" spans="2:7" s="56" customFormat="1" x14ac:dyDescent="0.2"/>
    <row r="71" spans="2:7" s="56" customFormat="1" x14ac:dyDescent="0.2"/>
    <row r="72" spans="2:7" s="56" customFormat="1" x14ac:dyDescent="0.2"/>
    <row r="73" spans="2:7" s="56" customFormat="1" x14ac:dyDescent="0.2"/>
    <row r="74" spans="2:7" s="56" customFormat="1" x14ac:dyDescent="0.2"/>
    <row r="75" spans="2:7" s="56" customFormat="1" x14ac:dyDescent="0.2"/>
    <row r="76" spans="2:7" s="56" customFormat="1" x14ac:dyDescent="0.2"/>
    <row r="77" spans="2:7" s="56" customFormat="1" x14ac:dyDescent="0.2"/>
    <row r="78" spans="2:7" s="56" customFormat="1" x14ac:dyDescent="0.2"/>
    <row r="79" spans="2:7" s="56" customFormat="1" x14ac:dyDescent="0.2"/>
    <row r="80" spans="2:7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password="DAA1" sheet="1" objects="1" scenarios="1" selectLockedCells="1"/>
  <mergeCells count="17">
    <mergeCell ref="C20:F20"/>
    <mergeCell ref="B1:G1"/>
    <mergeCell ref="C5:E5"/>
    <mergeCell ref="F5:G5"/>
    <mergeCell ref="C6:G6"/>
    <mergeCell ref="C7:F7"/>
    <mergeCell ref="C8:F8"/>
    <mergeCell ref="C9:F9"/>
    <mergeCell ref="C10:F10"/>
    <mergeCell ref="D11:G11"/>
    <mergeCell ref="C13:F13"/>
    <mergeCell ref="C15:F15"/>
    <mergeCell ref="B21:G21"/>
    <mergeCell ref="B22:G24"/>
    <mergeCell ref="B26:D26"/>
    <mergeCell ref="B27:G27"/>
    <mergeCell ref="B28:G28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70"/>
  <sheetViews>
    <sheetView showGridLines="0" showRowColHeaders="0" zoomScale="90" zoomScaleNormal="100" zoomScaleSheetLayoutView="90" workbookViewId="0">
      <selection activeCell="G8" sqref="G8"/>
    </sheetView>
  </sheetViews>
  <sheetFormatPr defaultColWidth="11.42578125" defaultRowHeight="12.75" x14ac:dyDescent="0.2"/>
  <cols>
    <col min="1" max="1" width="1.85546875" style="38" customWidth="1"/>
    <col min="2" max="3" width="13.42578125" style="38" customWidth="1"/>
    <col min="4" max="6" width="15.42578125" style="38" customWidth="1"/>
    <col min="7" max="7" width="15.5703125" style="38" customWidth="1"/>
    <col min="8" max="64" width="11.42578125" style="56" customWidth="1"/>
    <col min="65" max="256" width="11.42578125" style="38"/>
    <col min="257" max="257" width="1.85546875" style="38" customWidth="1"/>
    <col min="258" max="259" width="13.42578125" style="38" customWidth="1"/>
    <col min="260" max="262" width="15.42578125" style="38" customWidth="1"/>
    <col min="263" max="263" width="15.5703125" style="38" customWidth="1"/>
    <col min="264" max="320" width="11.42578125" style="38" customWidth="1"/>
    <col min="321" max="512" width="11.42578125" style="38"/>
    <col min="513" max="513" width="1.85546875" style="38" customWidth="1"/>
    <col min="514" max="515" width="13.42578125" style="38" customWidth="1"/>
    <col min="516" max="518" width="15.42578125" style="38" customWidth="1"/>
    <col min="519" max="519" width="15.5703125" style="38" customWidth="1"/>
    <col min="520" max="576" width="11.42578125" style="38" customWidth="1"/>
    <col min="577" max="768" width="11.42578125" style="38"/>
    <col min="769" max="769" width="1.85546875" style="38" customWidth="1"/>
    <col min="770" max="771" width="13.42578125" style="38" customWidth="1"/>
    <col min="772" max="774" width="15.42578125" style="38" customWidth="1"/>
    <col min="775" max="775" width="15.5703125" style="38" customWidth="1"/>
    <col min="776" max="832" width="11.42578125" style="38" customWidth="1"/>
    <col min="833" max="1024" width="11.42578125" style="38"/>
    <col min="1025" max="1025" width="1.85546875" style="38" customWidth="1"/>
    <col min="1026" max="1027" width="13.42578125" style="38" customWidth="1"/>
    <col min="1028" max="1030" width="15.42578125" style="38" customWidth="1"/>
    <col min="1031" max="1031" width="15.5703125" style="38" customWidth="1"/>
    <col min="1032" max="1088" width="11.42578125" style="38" customWidth="1"/>
    <col min="1089" max="1280" width="11.42578125" style="38"/>
    <col min="1281" max="1281" width="1.85546875" style="38" customWidth="1"/>
    <col min="1282" max="1283" width="13.42578125" style="38" customWidth="1"/>
    <col min="1284" max="1286" width="15.42578125" style="38" customWidth="1"/>
    <col min="1287" max="1287" width="15.5703125" style="38" customWidth="1"/>
    <col min="1288" max="1344" width="11.42578125" style="38" customWidth="1"/>
    <col min="1345" max="1536" width="11.42578125" style="38"/>
    <col min="1537" max="1537" width="1.85546875" style="38" customWidth="1"/>
    <col min="1538" max="1539" width="13.42578125" style="38" customWidth="1"/>
    <col min="1540" max="1542" width="15.42578125" style="38" customWidth="1"/>
    <col min="1543" max="1543" width="15.5703125" style="38" customWidth="1"/>
    <col min="1544" max="1600" width="11.42578125" style="38" customWidth="1"/>
    <col min="1601" max="1792" width="11.42578125" style="38"/>
    <col min="1793" max="1793" width="1.85546875" style="38" customWidth="1"/>
    <col min="1794" max="1795" width="13.42578125" style="38" customWidth="1"/>
    <col min="1796" max="1798" width="15.42578125" style="38" customWidth="1"/>
    <col min="1799" max="1799" width="15.5703125" style="38" customWidth="1"/>
    <col min="1800" max="1856" width="11.42578125" style="38" customWidth="1"/>
    <col min="1857" max="2048" width="11.42578125" style="38"/>
    <col min="2049" max="2049" width="1.85546875" style="38" customWidth="1"/>
    <col min="2050" max="2051" width="13.42578125" style="38" customWidth="1"/>
    <col min="2052" max="2054" width="15.42578125" style="38" customWidth="1"/>
    <col min="2055" max="2055" width="15.5703125" style="38" customWidth="1"/>
    <col min="2056" max="2112" width="11.42578125" style="38" customWidth="1"/>
    <col min="2113" max="2304" width="11.42578125" style="38"/>
    <col min="2305" max="2305" width="1.85546875" style="38" customWidth="1"/>
    <col min="2306" max="2307" width="13.42578125" style="38" customWidth="1"/>
    <col min="2308" max="2310" width="15.42578125" style="38" customWidth="1"/>
    <col min="2311" max="2311" width="15.5703125" style="38" customWidth="1"/>
    <col min="2312" max="2368" width="11.42578125" style="38" customWidth="1"/>
    <col min="2369" max="2560" width="11.42578125" style="38"/>
    <col min="2561" max="2561" width="1.85546875" style="38" customWidth="1"/>
    <col min="2562" max="2563" width="13.42578125" style="38" customWidth="1"/>
    <col min="2564" max="2566" width="15.42578125" style="38" customWidth="1"/>
    <col min="2567" max="2567" width="15.5703125" style="38" customWidth="1"/>
    <col min="2568" max="2624" width="11.42578125" style="38" customWidth="1"/>
    <col min="2625" max="2816" width="11.42578125" style="38"/>
    <col min="2817" max="2817" width="1.85546875" style="38" customWidth="1"/>
    <col min="2818" max="2819" width="13.42578125" style="38" customWidth="1"/>
    <col min="2820" max="2822" width="15.42578125" style="38" customWidth="1"/>
    <col min="2823" max="2823" width="15.5703125" style="38" customWidth="1"/>
    <col min="2824" max="2880" width="11.42578125" style="38" customWidth="1"/>
    <col min="2881" max="3072" width="11.42578125" style="38"/>
    <col min="3073" max="3073" width="1.85546875" style="38" customWidth="1"/>
    <col min="3074" max="3075" width="13.42578125" style="38" customWidth="1"/>
    <col min="3076" max="3078" width="15.42578125" style="38" customWidth="1"/>
    <col min="3079" max="3079" width="15.5703125" style="38" customWidth="1"/>
    <col min="3080" max="3136" width="11.42578125" style="38" customWidth="1"/>
    <col min="3137" max="3328" width="11.42578125" style="38"/>
    <col min="3329" max="3329" width="1.85546875" style="38" customWidth="1"/>
    <col min="3330" max="3331" width="13.42578125" style="38" customWidth="1"/>
    <col min="3332" max="3334" width="15.42578125" style="38" customWidth="1"/>
    <col min="3335" max="3335" width="15.5703125" style="38" customWidth="1"/>
    <col min="3336" max="3392" width="11.42578125" style="38" customWidth="1"/>
    <col min="3393" max="3584" width="11.42578125" style="38"/>
    <col min="3585" max="3585" width="1.85546875" style="38" customWidth="1"/>
    <col min="3586" max="3587" width="13.42578125" style="38" customWidth="1"/>
    <col min="3588" max="3590" width="15.42578125" style="38" customWidth="1"/>
    <col min="3591" max="3591" width="15.5703125" style="38" customWidth="1"/>
    <col min="3592" max="3648" width="11.42578125" style="38" customWidth="1"/>
    <col min="3649" max="3840" width="11.42578125" style="38"/>
    <col min="3841" max="3841" width="1.85546875" style="38" customWidth="1"/>
    <col min="3842" max="3843" width="13.42578125" style="38" customWidth="1"/>
    <col min="3844" max="3846" width="15.42578125" style="38" customWidth="1"/>
    <col min="3847" max="3847" width="15.5703125" style="38" customWidth="1"/>
    <col min="3848" max="3904" width="11.42578125" style="38" customWidth="1"/>
    <col min="3905" max="4096" width="11.42578125" style="38"/>
    <col min="4097" max="4097" width="1.85546875" style="38" customWidth="1"/>
    <col min="4098" max="4099" width="13.42578125" style="38" customWidth="1"/>
    <col min="4100" max="4102" width="15.42578125" style="38" customWidth="1"/>
    <col min="4103" max="4103" width="15.5703125" style="38" customWidth="1"/>
    <col min="4104" max="4160" width="11.42578125" style="38" customWidth="1"/>
    <col min="4161" max="4352" width="11.42578125" style="38"/>
    <col min="4353" max="4353" width="1.85546875" style="38" customWidth="1"/>
    <col min="4354" max="4355" width="13.42578125" style="38" customWidth="1"/>
    <col min="4356" max="4358" width="15.42578125" style="38" customWidth="1"/>
    <col min="4359" max="4359" width="15.5703125" style="38" customWidth="1"/>
    <col min="4360" max="4416" width="11.42578125" style="38" customWidth="1"/>
    <col min="4417" max="4608" width="11.42578125" style="38"/>
    <col min="4609" max="4609" width="1.85546875" style="38" customWidth="1"/>
    <col min="4610" max="4611" width="13.42578125" style="38" customWidth="1"/>
    <col min="4612" max="4614" width="15.42578125" style="38" customWidth="1"/>
    <col min="4615" max="4615" width="15.5703125" style="38" customWidth="1"/>
    <col min="4616" max="4672" width="11.42578125" style="38" customWidth="1"/>
    <col min="4673" max="4864" width="11.42578125" style="38"/>
    <col min="4865" max="4865" width="1.85546875" style="38" customWidth="1"/>
    <col min="4866" max="4867" width="13.42578125" style="38" customWidth="1"/>
    <col min="4868" max="4870" width="15.42578125" style="38" customWidth="1"/>
    <col min="4871" max="4871" width="15.5703125" style="38" customWidth="1"/>
    <col min="4872" max="4928" width="11.42578125" style="38" customWidth="1"/>
    <col min="4929" max="5120" width="11.42578125" style="38"/>
    <col min="5121" max="5121" width="1.85546875" style="38" customWidth="1"/>
    <col min="5122" max="5123" width="13.42578125" style="38" customWidth="1"/>
    <col min="5124" max="5126" width="15.42578125" style="38" customWidth="1"/>
    <col min="5127" max="5127" width="15.5703125" style="38" customWidth="1"/>
    <col min="5128" max="5184" width="11.42578125" style="38" customWidth="1"/>
    <col min="5185" max="5376" width="11.42578125" style="38"/>
    <col min="5377" max="5377" width="1.85546875" style="38" customWidth="1"/>
    <col min="5378" max="5379" width="13.42578125" style="38" customWidth="1"/>
    <col min="5380" max="5382" width="15.42578125" style="38" customWidth="1"/>
    <col min="5383" max="5383" width="15.5703125" style="38" customWidth="1"/>
    <col min="5384" max="5440" width="11.42578125" style="38" customWidth="1"/>
    <col min="5441" max="5632" width="11.42578125" style="38"/>
    <col min="5633" max="5633" width="1.85546875" style="38" customWidth="1"/>
    <col min="5634" max="5635" width="13.42578125" style="38" customWidth="1"/>
    <col min="5636" max="5638" width="15.42578125" style="38" customWidth="1"/>
    <col min="5639" max="5639" width="15.5703125" style="38" customWidth="1"/>
    <col min="5640" max="5696" width="11.42578125" style="38" customWidth="1"/>
    <col min="5697" max="5888" width="11.42578125" style="38"/>
    <col min="5889" max="5889" width="1.85546875" style="38" customWidth="1"/>
    <col min="5890" max="5891" width="13.42578125" style="38" customWidth="1"/>
    <col min="5892" max="5894" width="15.42578125" style="38" customWidth="1"/>
    <col min="5895" max="5895" width="15.5703125" style="38" customWidth="1"/>
    <col min="5896" max="5952" width="11.42578125" style="38" customWidth="1"/>
    <col min="5953" max="6144" width="11.42578125" style="38"/>
    <col min="6145" max="6145" width="1.85546875" style="38" customWidth="1"/>
    <col min="6146" max="6147" width="13.42578125" style="38" customWidth="1"/>
    <col min="6148" max="6150" width="15.42578125" style="38" customWidth="1"/>
    <col min="6151" max="6151" width="15.5703125" style="38" customWidth="1"/>
    <col min="6152" max="6208" width="11.42578125" style="38" customWidth="1"/>
    <col min="6209" max="6400" width="11.42578125" style="38"/>
    <col min="6401" max="6401" width="1.85546875" style="38" customWidth="1"/>
    <col min="6402" max="6403" width="13.42578125" style="38" customWidth="1"/>
    <col min="6404" max="6406" width="15.42578125" style="38" customWidth="1"/>
    <col min="6407" max="6407" width="15.5703125" style="38" customWidth="1"/>
    <col min="6408" max="6464" width="11.42578125" style="38" customWidth="1"/>
    <col min="6465" max="6656" width="11.42578125" style="38"/>
    <col min="6657" max="6657" width="1.85546875" style="38" customWidth="1"/>
    <col min="6658" max="6659" width="13.42578125" style="38" customWidth="1"/>
    <col min="6660" max="6662" width="15.42578125" style="38" customWidth="1"/>
    <col min="6663" max="6663" width="15.5703125" style="38" customWidth="1"/>
    <col min="6664" max="6720" width="11.42578125" style="38" customWidth="1"/>
    <col min="6721" max="6912" width="11.42578125" style="38"/>
    <col min="6913" max="6913" width="1.85546875" style="38" customWidth="1"/>
    <col min="6914" max="6915" width="13.42578125" style="38" customWidth="1"/>
    <col min="6916" max="6918" width="15.42578125" style="38" customWidth="1"/>
    <col min="6919" max="6919" width="15.5703125" style="38" customWidth="1"/>
    <col min="6920" max="6976" width="11.42578125" style="38" customWidth="1"/>
    <col min="6977" max="7168" width="11.42578125" style="38"/>
    <col min="7169" max="7169" width="1.85546875" style="38" customWidth="1"/>
    <col min="7170" max="7171" width="13.42578125" style="38" customWidth="1"/>
    <col min="7172" max="7174" width="15.42578125" style="38" customWidth="1"/>
    <col min="7175" max="7175" width="15.5703125" style="38" customWidth="1"/>
    <col min="7176" max="7232" width="11.42578125" style="38" customWidth="1"/>
    <col min="7233" max="7424" width="11.42578125" style="38"/>
    <col min="7425" max="7425" width="1.85546875" style="38" customWidth="1"/>
    <col min="7426" max="7427" width="13.42578125" style="38" customWidth="1"/>
    <col min="7428" max="7430" width="15.42578125" style="38" customWidth="1"/>
    <col min="7431" max="7431" width="15.5703125" style="38" customWidth="1"/>
    <col min="7432" max="7488" width="11.42578125" style="38" customWidth="1"/>
    <col min="7489" max="7680" width="11.42578125" style="38"/>
    <col min="7681" max="7681" width="1.85546875" style="38" customWidth="1"/>
    <col min="7682" max="7683" width="13.42578125" style="38" customWidth="1"/>
    <col min="7684" max="7686" width="15.42578125" style="38" customWidth="1"/>
    <col min="7687" max="7687" width="15.5703125" style="38" customWidth="1"/>
    <col min="7688" max="7744" width="11.42578125" style="38" customWidth="1"/>
    <col min="7745" max="7936" width="11.42578125" style="38"/>
    <col min="7937" max="7937" width="1.85546875" style="38" customWidth="1"/>
    <col min="7938" max="7939" width="13.42578125" style="38" customWidth="1"/>
    <col min="7940" max="7942" width="15.42578125" style="38" customWidth="1"/>
    <col min="7943" max="7943" width="15.5703125" style="38" customWidth="1"/>
    <col min="7944" max="8000" width="11.42578125" style="38" customWidth="1"/>
    <col min="8001" max="8192" width="11.42578125" style="38"/>
    <col min="8193" max="8193" width="1.85546875" style="38" customWidth="1"/>
    <col min="8194" max="8195" width="13.42578125" style="38" customWidth="1"/>
    <col min="8196" max="8198" width="15.42578125" style="38" customWidth="1"/>
    <col min="8199" max="8199" width="15.5703125" style="38" customWidth="1"/>
    <col min="8200" max="8256" width="11.42578125" style="38" customWidth="1"/>
    <col min="8257" max="8448" width="11.42578125" style="38"/>
    <col min="8449" max="8449" width="1.85546875" style="38" customWidth="1"/>
    <col min="8450" max="8451" width="13.42578125" style="38" customWidth="1"/>
    <col min="8452" max="8454" width="15.42578125" style="38" customWidth="1"/>
    <col min="8455" max="8455" width="15.5703125" style="38" customWidth="1"/>
    <col min="8456" max="8512" width="11.42578125" style="38" customWidth="1"/>
    <col min="8513" max="8704" width="11.42578125" style="38"/>
    <col min="8705" max="8705" width="1.85546875" style="38" customWidth="1"/>
    <col min="8706" max="8707" width="13.42578125" style="38" customWidth="1"/>
    <col min="8708" max="8710" width="15.42578125" style="38" customWidth="1"/>
    <col min="8711" max="8711" width="15.5703125" style="38" customWidth="1"/>
    <col min="8712" max="8768" width="11.42578125" style="38" customWidth="1"/>
    <col min="8769" max="8960" width="11.42578125" style="38"/>
    <col min="8961" max="8961" width="1.85546875" style="38" customWidth="1"/>
    <col min="8962" max="8963" width="13.42578125" style="38" customWidth="1"/>
    <col min="8964" max="8966" width="15.42578125" style="38" customWidth="1"/>
    <col min="8967" max="8967" width="15.5703125" style="38" customWidth="1"/>
    <col min="8968" max="9024" width="11.42578125" style="38" customWidth="1"/>
    <col min="9025" max="9216" width="11.42578125" style="38"/>
    <col min="9217" max="9217" width="1.85546875" style="38" customWidth="1"/>
    <col min="9218" max="9219" width="13.42578125" style="38" customWidth="1"/>
    <col min="9220" max="9222" width="15.42578125" style="38" customWidth="1"/>
    <col min="9223" max="9223" width="15.5703125" style="38" customWidth="1"/>
    <col min="9224" max="9280" width="11.42578125" style="38" customWidth="1"/>
    <col min="9281" max="9472" width="11.42578125" style="38"/>
    <col min="9473" max="9473" width="1.85546875" style="38" customWidth="1"/>
    <col min="9474" max="9475" width="13.42578125" style="38" customWidth="1"/>
    <col min="9476" max="9478" width="15.42578125" style="38" customWidth="1"/>
    <col min="9479" max="9479" width="15.5703125" style="38" customWidth="1"/>
    <col min="9480" max="9536" width="11.42578125" style="38" customWidth="1"/>
    <col min="9537" max="9728" width="11.42578125" style="38"/>
    <col min="9729" max="9729" width="1.85546875" style="38" customWidth="1"/>
    <col min="9730" max="9731" width="13.42578125" style="38" customWidth="1"/>
    <col min="9732" max="9734" width="15.42578125" style="38" customWidth="1"/>
    <col min="9735" max="9735" width="15.5703125" style="38" customWidth="1"/>
    <col min="9736" max="9792" width="11.42578125" style="38" customWidth="1"/>
    <col min="9793" max="9984" width="11.42578125" style="38"/>
    <col min="9985" max="9985" width="1.85546875" style="38" customWidth="1"/>
    <col min="9986" max="9987" width="13.42578125" style="38" customWidth="1"/>
    <col min="9988" max="9990" width="15.42578125" style="38" customWidth="1"/>
    <col min="9991" max="9991" width="15.5703125" style="38" customWidth="1"/>
    <col min="9992" max="10048" width="11.42578125" style="38" customWidth="1"/>
    <col min="10049" max="10240" width="11.42578125" style="38"/>
    <col min="10241" max="10241" width="1.85546875" style="38" customWidth="1"/>
    <col min="10242" max="10243" width="13.42578125" style="38" customWidth="1"/>
    <col min="10244" max="10246" width="15.42578125" style="38" customWidth="1"/>
    <col min="10247" max="10247" width="15.5703125" style="38" customWidth="1"/>
    <col min="10248" max="10304" width="11.42578125" style="38" customWidth="1"/>
    <col min="10305" max="10496" width="11.42578125" style="38"/>
    <col min="10497" max="10497" width="1.85546875" style="38" customWidth="1"/>
    <col min="10498" max="10499" width="13.42578125" style="38" customWidth="1"/>
    <col min="10500" max="10502" width="15.42578125" style="38" customWidth="1"/>
    <col min="10503" max="10503" width="15.5703125" style="38" customWidth="1"/>
    <col min="10504" max="10560" width="11.42578125" style="38" customWidth="1"/>
    <col min="10561" max="10752" width="11.42578125" style="38"/>
    <col min="10753" max="10753" width="1.85546875" style="38" customWidth="1"/>
    <col min="10754" max="10755" width="13.42578125" style="38" customWidth="1"/>
    <col min="10756" max="10758" width="15.42578125" style="38" customWidth="1"/>
    <col min="10759" max="10759" width="15.5703125" style="38" customWidth="1"/>
    <col min="10760" max="10816" width="11.42578125" style="38" customWidth="1"/>
    <col min="10817" max="11008" width="11.42578125" style="38"/>
    <col min="11009" max="11009" width="1.85546875" style="38" customWidth="1"/>
    <col min="11010" max="11011" width="13.42578125" style="38" customWidth="1"/>
    <col min="11012" max="11014" width="15.42578125" style="38" customWidth="1"/>
    <col min="11015" max="11015" width="15.5703125" style="38" customWidth="1"/>
    <col min="11016" max="11072" width="11.42578125" style="38" customWidth="1"/>
    <col min="11073" max="11264" width="11.42578125" style="38"/>
    <col min="11265" max="11265" width="1.85546875" style="38" customWidth="1"/>
    <col min="11266" max="11267" width="13.42578125" style="38" customWidth="1"/>
    <col min="11268" max="11270" width="15.42578125" style="38" customWidth="1"/>
    <col min="11271" max="11271" width="15.5703125" style="38" customWidth="1"/>
    <col min="11272" max="11328" width="11.42578125" style="38" customWidth="1"/>
    <col min="11329" max="11520" width="11.42578125" style="38"/>
    <col min="11521" max="11521" width="1.85546875" style="38" customWidth="1"/>
    <col min="11522" max="11523" width="13.42578125" style="38" customWidth="1"/>
    <col min="11524" max="11526" width="15.42578125" style="38" customWidth="1"/>
    <col min="11527" max="11527" width="15.5703125" style="38" customWidth="1"/>
    <col min="11528" max="11584" width="11.42578125" style="38" customWidth="1"/>
    <col min="11585" max="11776" width="11.42578125" style="38"/>
    <col min="11777" max="11777" width="1.85546875" style="38" customWidth="1"/>
    <col min="11778" max="11779" width="13.42578125" style="38" customWidth="1"/>
    <col min="11780" max="11782" width="15.42578125" style="38" customWidth="1"/>
    <col min="11783" max="11783" width="15.5703125" style="38" customWidth="1"/>
    <col min="11784" max="11840" width="11.42578125" style="38" customWidth="1"/>
    <col min="11841" max="12032" width="11.42578125" style="38"/>
    <col min="12033" max="12033" width="1.85546875" style="38" customWidth="1"/>
    <col min="12034" max="12035" width="13.42578125" style="38" customWidth="1"/>
    <col min="12036" max="12038" width="15.42578125" style="38" customWidth="1"/>
    <col min="12039" max="12039" width="15.5703125" style="38" customWidth="1"/>
    <col min="12040" max="12096" width="11.42578125" style="38" customWidth="1"/>
    <col min="12097" max="12288" width="11.42578125" style="38"/>
    <col min="12289" max="12289" width="1.85546875" style="38" customWidth="1"/>
    <col min="12290" max="12291" width="13.42578125" style="38" customWidth="1"/>
    <col min="12292" max="12294" width="15.42578125" style="38" customWidth="1"/>
    <col min="12295" max="12295" width="15.5703125" style="38" customWidth="1"/>
    <col min="12296" max="12352" width="11.42578125" style="38" customWidth="1"/>
    <col min="12353" max="12544" width="11.42578125" style="38"/>
    <col min="12545" max="12545" width="1.85546875" style="38" customWidth="1"/>
    <col min="12546" max="12547" width="13.42578125" style="38" customWidth="1"/>
    <col min="12548" max="12550" width="15.42578125" style="38" customWidth="1"/>
    <col min="12551" max="12551" width="15.5703125" style="38" customWidth="1"/>
    <col min="12552" max="12608" width="11.42578125" style="38" customWidth="1"/>
    <col min="12609" max="12800" width="11.42578125" style="38"/>
    <col min="12801" max="12801" width="1.85546875" style="38" customWidth="1"/>
    <col min="12802" max="12803" width="13.42578125" style="38" customWidth="1"/>
    <col min="12804" max="12806" width="15.42578125" style="38" customWidth="1"/>
    <col min="12807" max="12807" width="15.5703125" style="38" customWidth="1"/>
    <col min="12808" max="12864" width="11.42578125" style="38" customWidth="1"/>
    <col min="12865" max="13056" width="11.42578125" style="38"/>
    <col min="13057" max="13057" width="1.85546875" style="38" customWidth="1"/>
    <col min="13058" max="13059" width="13.42578125" style="38" customWidth="1"/>
    <col min="13060" max="13062" width="15.42578125" style="38" customWidth="1"/>
    <col min="13063" max="13063" width="15.5703125" style="38" customWidth="1"/>
    <col min="13064" max="13120" width="11.42578125" style="38" customWidth="1"/>
    <col min="13121" max="13312" width="11.42578125" style="38"/>
    <col min="13313" max="13313" width="1.85546875" style="38" customWidth="1"/>
    <col min="13314" max="13315" width="13.42578125" style="38" customWidth="1"/>
    <col min="13316" max="13318" width="15.42578125" style="38" customWidth="1"/>
    <col min="13319" max="13319" width="15.5703125" style="38" customWidth="1"/>
    <col min="13320" max="13376" width="11.42578125" style="38" customWidth="1"/>
    <col min="13377" max="13568" width="11.42578125" style="38"/>
    <col min="13569" max="13569" width="1.85546875" style="38" customWidth="1"/>
    <col min="13570" max="13571" width="13.42578125" style="38" customWidth="1"/>
    <col min="13572" max="13574" width="15.42578125" style="38" customWidth="1"/>
    <col min="13575" max="13575" width="15.5703125" style="38" customWidth="1"/>
    <col min="13576" max="13632" width="11.42578125" style="38" customWidth="1"/>
    <col min="13633" max="13824" width="11.42578125" style="38"/>
    <col min="13825" max="13825" width="1.85546875" style="38" customWidth="1"/>
    <col min="13826" max="13827" width="13.42578125" style="38" customWidth="1"/>
    <col min="13828" max="13830" width="15.42578125" style="38" customWidth="1"/>
    <col min="13831" max="13831" width="15.5703125" style="38" customWidth="1"/>
    <col min="13832" max="13888" width="11.42578125" style="38" customWidth="1"/>
    <col min="13889" max="14080" width="11.42578125" style="38"/>
    <col min="14081" max="14081" width="1.85546875" style="38" customWidth="1"/>
    <col min="14082" max="14083" width="13.42578125" style="38" customWidth="1"/>
    <col min="14084" max="14086" width="15.42578125" style="38" customWidth="1"/>
    <col min="14087" max="14087" width="15.5703125" style="38" customWidth="1"/>
    <col min="14088" max="14144" width="11.42578125" style="38" customWidth="1"/>
    <col min="14145" max="14336" width="11.42578125" style="38"/>
    <col min="14337" max="14337" width="1.85546875" style="38" customWidth="1"/>
    <col min="14338" max="14339" width="13.42578125" style="38" customWidth="1"/>
    <col min="14340" max="14342" width="15.42578125" style="38" customWidth="1"/>
    <col min="14343" max="14343" width="15.5703125" style="38" customWidth="1"/>
    <col min="14344" max="14400" width="11.42578125" style="38" customWidth="1"/>
    <col min="14401" max="14592" width="11.42578125" style="38"/>
    <col min="14593" max="14593" width="1.85546875" style="38" customWidth="1"/>
    <col min="14594" max="14595" width="13.42578125" style="38" customWidth="1"/>
    <col min="14596" max="14598" width="15.42578125" style="38" customWidth="1"/>
    <col min="14599" max="14599" width="15.5703125" style="38" customWidth="1"/>
    <col min="14600" max="14656" width="11.42578125" style="38" customWidth="1"/>
    <col min="14657" max="14848" width="11.42578125" style="38"/>
    <col min="14849" max="14849" width="1.85546875" style="38" customWidth="1"/>
    <col min="14850" max="14851" width="13.42578125" style="38" customWidth="1"/>
    <col min="14852" max="14854" width="15.42578125" style="38" customWidth="1"/>
    <col min="14855" max="14855" width="15.5703125" style="38" customWidth="1"/>
    <col min="14856" max="14912" width="11.42578125" style="38" customWidth="1"/>
    <col min="14913" max="15104" width="11.42578125" style="38"/>
    <col min="15105" max="15105" width="1.85546875" style="38" customWidth="1"/>
    <col min="15106" max="15107" width="13.42578125" style="38" customWidth="1"/>
    <col min="15108" max="15110" width="15.42578125" style="38" customWidth="1"/>
    <col min="15111" max="15111" width="15.5703125" style="38" customWidth="1"/>
    <col min="15112" max="15168" width="11.42578125" style="38" customWidth="1"/>
    <col min="15169" max="15360" width="11.42578125" style="38"/>
    <col min="15361" max="15361" width="1.85546875" style="38" customWidth="1"/>
    <col min="15362" max="15363" width="13.42578125" style="38" customWidth="1"/>
    <col min="15364" max="15366" width="15.42578125" style="38" customWidth="1"/>
    <col min="15367" max="15367" width="15.5703125" style="38" customWidth="1"/>
    <col min="15368" max="15424" width="11.42578125" style="38" customWidth="1"/>
    <col min="15425" max="15616" width="11.42578125" style="38"/>
    <col min="15617" max="15617" width="1.85546875" style="38" customWidth="1"/>
    <col min="15618" max="15619" width="13.42578125" style="38" customWidth="1"/>
    <col min="15620" max="15622" width="15.42578125" style="38" customWidth="1"/>
    <col min="15623" max="15623" width="15.5703125" style="38" customWidth="1"/>
    <col min="15624" max="15680" width="11.42578125" style="38" customWidth="1"/>
    <col min="15681" max="15872" width="11.42578125" style="38"/>
    <col min="15873" max="15873" width="1.85546875" style="38" customWidth="1"/>
    <col min="15874" max="15875" width="13.42578125" style="38" customWidth="1"/>
    <col min="15876" max="15878" width="15.42578125" style="38" customWidth="1"/>
    <col min="15879" max="15879" width="15.5703125" style="38" customWidth="1"/>
    <col min="15880" max="15936" width="11.42578125" style="38" customWidth="1"/>
    <col min="15937" max="16128" width="11.42578125" style="38"/>
    <col min="16129" max="16129" width="1.85546875" style="38" customWidth="1"/>
    <col min="16130" max="16131" width="13.42578125" style="38" customWidth="1"/>
    <col min="16132" max="16134" width="15.42578125" style="38" customWidth="1"/>
    <col min="16135" max="16135" width="15.5703125" style="38" customWidth="1"/>
    <col min="16136" max="16192" width="11.42578125" style="38" customWidth="1"/>
    <col min="16193" max="16384" width="11.42578125" style="38"/>
  </cols>
  <sheetData>
    <row r="1" spans="1:64" s="54" customFormat="1" ht="9" customHeight="1" thickBot="1" x14ac:dyDescent="0.3">
      <c r="A1" s="51"/>
      <c r="B1" s="413"/>
      <c r="C1" s="413"/>
      <c r="D1" s="413"/>
      <c r="E1" s="413"/>
      <c r="F1" s="413"/>
      <c r="G1" s="413"/>
      <c r="H1" s="52"/>
      <c r="I1" s="51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x14ac:dyDescent="0.2">
      <c r="A2" s="55"/>
      <c r="B2" s="110"/>
      <c r="C2" s="111"/>
      <c r="D2" s="111"/>
      <c r="E2" s="111"/>
      <c r="F2" s="111"/>
      <c r="G2" s="112"/>
      <c r="H2" s="113"/>
      <c r="I2" s="55"/>
    </row>
    <row r="3" spans="1:64" ht="39" customHeight="1" x14ac:dyDescent="0.2">
      <c r="A3" s="55"/>
      <c r="B3" s="114"/>
      <c r="C3" s="111"/>
      <c r="D3" s="111"/>
      <c r="E3" s="111"/>
      <c r="F3" s="111"/>
      <c r="G3" s="115"/>
      <c r="H3" s="113"/>
      <c r="I3" s="55"/>
    </row>
    <row r="4" spans="1:64" ht="100.5" customHeight="1" x14ac:dyDescent="0.2">
      <c r="A4" s="55"/>
      <c r="B4" s="95"/>
      <c r="C4" s="96"/>
      <c r="D4" s="96"/>
      <c r="E4" s="96"/>
      <c r="F4" s="96"/>
      <c r="G4" s="97"/>
      <c r="H4" s="113"/>
      <c r="I4" s="55"/>
    </row>
    <row r="5" spans="1:64" ht="15" x14ac:dyDescent="0.25">
      <c r="A5" s="55"/>
      <c r="B5" s="116" t="s">
        <v>84</v>
      </c>
      <c r="C5" s="391" t="str">
        <f>IF('Customer Input'!F18&gt;0,'Customer Input'!F18," ")</f>
        <v xml:space="preserve"> </v>
      </c>
      <c r="D5" s="391"/>
      <c r="E5" s="391"/>
      <c r="F5" s="439">
        <f ca="1">TODAY()</f>
        <v>43923</v>
      </c>
      <c r="G5" s="440"/>
      <c r="H5" s="117"/>
      <c r="I5" s="55"/>
    </row>
    <row r="6" spans="1:64" ht="19.5" customHeight="1" x14ac:dyDescent="0.25">
      <c r="A6" s="55"/>
      <c r="B6" s="118" t="s">
        <v>85</v>
      </c>
      <c r="C6" s="391" t="str">
        <f>IF('Customer Input'!F9&gt;0,'Customer Input'!F9," ")</f>
        <v xml:space="preserve"> </v>
      </c>
      <c r="D6" s="391"/>
      <c r="E6" s="391"/>
      <c r="F6" s="391"/>
      <c r="G6" s="392"/>
      <c r="H6" s="117"/>
      <c r="I6" s="55"/>
    </row>
    <row r="7" spans="1:64" ht="15.95" customHeight="1" x14ac:dyDescent="0.25">
      <c r="A7" s="55"/>
      <c r="B7" s="118"/>
      <c r="C7" s="391" t="str">
        <f>IF('Customer Input'!F10&gt;0,'Customer Input'!F10," ")</f>
        <v xml:space="preserve"> </v>
      </c>
      <c r="D7" s="391"/>
      <c r="E7" s="391"/>
      <c r="F7" s="391"/>
      <c r="G7" s="201"/>
      <c r="H7" s="117"/>
      <c r="I7" s="55"/>
    </row>
    <row r="8" spans="1:64" ht="15.95" customHeight="1" x14ac:dyDescent="0.25">
      <c r="A8" s="55"/>
      <c r="B8" s="118"/>
      <c r="C8" s="391" t="str">
        <f>IF('Customer Input'!F11&gt;0,'Customer Input'!F11," ")</f>
        <v xml:space="preserve"> </v>
      </c>
      <c r="D8" s="391"/>
      <c r="E8" s="391"/>
      <c r="F8" s="391"/>
      <c r="G8" s="201"/>
      <c r="H8" s="117"/>
      <c r="I8" s="55"/>
    </row>
    <row r="9" spans="1:64" ht="15.95" customHeight="1" x14ac:dyDescent="0.25">
      <c r="A9" s="55"/>
      <c r="B9" s="118"/>
      <c r="C9" s="391" t="str">
        <f>IF('Customer Input'!F12&gt;0,'Customer Input'!F12," ")</f>
        <v xml:space="preserve"> </v>
      </c>
      <c r="D9" s="391"/>
      <c r="E9" s="391"/>
      <c r="F9" s="391"/>
      <c r="G9" s="201"/>
      <c r="H9" s="117"/>
      <c r="I9" s="55"/>
    </row>
    <row r="10" spans="1:64" ht="15.95" customHeight="1" x14ac:dyDescent="0.25">
      <c r="A10" s="55"/>
      <c r="B10" s="118"/>
      <c r="C10" s="393" t="str">
        <f>IF('Customer Input'!F13&gt;0,'Customer Input'!F13," ")</f>
        <v xml:space="preserve"> </v>
      </c>
      <c r="D10" s="393"/>
      <c r="E10" s="393"/>
      <c r="F10" s="393"/>
      <c r="G10" s="201"/>
      <c r="H10" s="117"/>
      <c r="I10" s="55"/>
    </row>
    <row r="11" spans="1:64" ht="21" customHeight="1" x14ac:dyDescent="0.25">
      <c r="A11" s="55"/>
      <c r="B11" s="118" t="s">
        <v>22</v>
      </c>
      <c r="C11" s="200"/>
      <c r="D11" s="391" t="str">
        <f>IF('Customer Input'!F23&gt;0,'Customer Input'!F23," ")</f>
        <v>Example: Carlson Select Suite U-Pick4 (Civil, Survey, Hydro, GIS) w/ 1-year maintenance</v>
      </c>
      <c r="E11" s="391"/>
      <c r="F11" s="391"/>
      <c r="G11" s="392"/>
      <c r="H11" s="117"/>
      <c r="I11" s="55"/>
    </row>
    <row r="12" spans="1:64" ht="13.5" customHeight="1" x14ac:dyDescent="0.25">
      <c r="A12" s="55"/>
      <c r="B12" s="118"/>
      <c r="C12" s="200"/>
      <c r="D12" s="200" t="str">
        <f>IF([1]Input!$C$17&lt;&gt;"",[1]Input!$C$17," ")</f>
        <v xml:space="preserve"> </v>
      </c>
      <c r="E12" s="200"/>
      <c r="F12" s="200"/>
      <c r="G12" s="201"/>
      <c r="H12" s="117"/>
      <c r="I12" s="55"/>
    </row>
    <row r="13" spans="1:64" ht="15" x14ac:dyDescent="0.25">
      <c r="A13" s="55"/>
      <c r="B13" s="118" t="s">
        <v>16</v>
      </c>
      <c r="C13" s="438">
        <f>IF('Customer Input'!F26&gt;0,'Customer Input'!F26," ")</f>
        <v>4345</v>
      </c>
      <c r="D13" s="438"/>
      <c r="E13" s="438"/>
      <c r="F13" s="438"/>
      <c r="G13" s="201"/>
      <c r="H13" s="117"/>
      <c r="I13" s="55"/>
    </row>
    <row r="14" spans="1:64" ht="17.25" customHeight="1" thickBot="1" x14ac:dyDescent="0.25">
      <c r="A14" s="55"/>
      <c r="B14" s="120"/>
      <c r="C14" s="121"/>
      <c r="D14" s="121"/>
      <c r="E14" s="121"/>
      <c r="F14" s="121"/>
      <c r="G14" s="122"/>
      <c r="H14" s="117"/>
      <c r="I14" s="55"/>
    </row>
    <row r="15" spans="1:64" ht="18" customHeight="1" x14ac:dyDescent="0.2">
      <c r="A15" s="55"/>
      <c r="B15" s="180"/>
      <c r="C15" s="498" t="s">
        <v>86</v>
      </c>
      <c r="D15" s="499"/>
      <c r="E15" s="499"/>
      <c r="F15" s="500"/>
      <c r="G15" s="184"/>
      <c r="H15" s="117"/>
      <c r="I15" s="55"/>
    </row>
    <row r="16" spans="1:64" ht="18" customHeight="1" x14ac:dyDescent="0.2">
      <c r="A16" s="57"/>
      <c r="B16" s="178"/>
      <c r="C16" s="199" t="s">
        <v>105</v>
      </c>
      <c r="D16" s="123" t="s">
        <v>87</v>
      </c>
      <c r="E16" s="123" t="s">
        <v>88</v>
      </c>
      <c r="F16" s="124" t="s">
        <v>89</v>
      </c>
      <c r="G16" s="185"/>
      <c r="H16" s="117"/>
      <c r="I16" s="55"/>
    </row>
    <row r="17" spans="1:64" ht="40.5" customHeight="1" thickBot="1" x14ac:dyDescent="0.25">
      <c r="A17" s="55"/>
      <c r="B17" s="179"/>
      <c r="C17" s="189" t="s">
        <v>117</v>
      </c>
      <c r="D17" s="176">
        <f>'Customer Input'!F26*'Payment Factors'!D13</f>
        <v>191.61449999999999</v>
      </c>
      <c r="E17" s="125">
        <f>'Customer Input'!F26*'Payment Factors'!E13</f>
        <v>131.52314999999999</v>
      </c>
      <c r="F17" s="126">
        <f>'Customer Input'!F26*'Payment Factors'!F13</f>
        <v>101.54264999999999</v>
      </c>
      <c r="G17" s="182"/>
      <c r="H17" s="117"/>
      <c r="I17" s="55"/>
    </row>
    <row r="18" spans="1:64" ht="40.5" hidden="1" customHeight="1" x14ac:dyDescent="0.2">
      <c r="A18" s="55"/>
      <c r="B18" s="179"/>
      <c r="C18" s="188" t="s">
        <v>106</v>
      </c>
      <c r="D18" s="176">
        <f>'Customer Input'!F26*'Payment Factors'!D8</f>
        <v>195.04704999999998</v>
      </c>
      <c r="E18" s="125">
        <f>'Customer Input'!F26*'Payment Factors'!E8</f>
        <v>135.08605</v>
      </c>
      <c r="F18" s="126">
        <f>'Customer Input'!F26*'Payment Factors'!F7</f>
        <v>105.19244999999999</v>
      </c>
      <c r="G18" s="182"/>
      <c r="H18" s="117"/>
      <c r="I18" s="55"/>
    </row>
    <row r="19" spans="1:64" ht="40.5" hidden="1" customHeight="1" thickBot="1" x14ac:dyDescent="0.25">
      <c r="A19" s="55"/>
      <c r="B19" s="179"/>
      <c r="C19" s="187" t="s">
        <v>107</v>
      </c>
      <c r="D19" s="190">
        <f>'Customer Input'!F26*'Payment Factors'!D9</f>
        <v>194.30840000000001</v>
      </c>
      <c r="E19" s="177">
        <f>'Customer Input'!F26*'Payment Factors'!E9</f>
        <v>133.21770000000001</v>
      </c>
      <c r="F19" s="186">
        <f>'Customer Input'!F26*'Payment Factors'!F9</f>
        <v>103.2372</v>
      </c>
      <c r="G19" s="182"/>
      <c r="H19" s="117"/>
      <c r="I19" s="55"/>
    </row>
    <row r="20" spans="1:64" ht="18" customHeight="1" thickBot="1" x14ac:dyDescent="0.25">
      <c r="A20" s="55"/>
      <c r="B20" s="181"/>
      <c r="C20" s="495" t="s">
        <v>118</v>
      </c>
      <c r="D20" s="496"/>
      <c r="E20" s="496"/>
      <c r="F20" s="497"/>
      <c r="G20" s="183"/>
      <c r="H20" s="117"/>
      <c r="I20" s="55"/>
    </row>
    <row r="21" spans="1:64" ht="127.5" customHeight="1" x14ac:dyDescent="0.2">
      <c r="A21" s="57"/>
      <c r="B21" s="444" t="s">
        <v>116</v>
      </c>
      <c r="C21" s="445"/>
      <c r="D21" s="445"/>
      <c r="E21" s="445"/>
      <c r="F21" s="445"/>
      <c r="G21" s="446"/>
      <c r="H21" s="127"/>
      <c r="I21" s="55"/>
    </row>
    <row r="22" spans="1:64" ht="21.75" customHeight="1" x14ac:dyDescent="0.2">
      <c r="A22" s="57"/>
      <c r="B22" s="368" t="s">
        <v>92</v>
      </c>
      <c r="C22" s="369"/>
      <c r="D22" s="369"/>
      <c r="E22" s="369"/>
      <c r="F22" s="369"/>
      <c r="G22" s="370"/>
      <c r="H22" s="117"/>
      <c r="I22" s="55"/>
    </row>
    <row r="23" spans="1:64" ht="18" customHeight="1" x14ac:dyDescent="0.2">
      <c r="A23" s="55"/>
      <c r="B23" s="368"/>
      <c r="C23" s="369"/>
      <c r="D23" s="369"/>
      <c r="E23" s="369"/>
      <c r="F23" s="369"/>
      <c r="G23" s="370"/>
      <c r="H23" s="117"/>
      <c r="I23" s="55"/>
    </row>
    <row r="24" spans="1:64" ht="6.75" customHeight="1" x14ac:dyDescent="0.2">
      <c r="A24" s="55"/>
      <c r="B24" s="371"/>
      <c r="C24" s="372"/>
      <c r="D24" s="372"/>
      <c r="E24" s="372"/>
      <c r="F24" s="372"/>
      <c r="G24" s="373"/>
      <c r="H24" s="117"/>
      <c r="I24" s="55"/>
    </row>
    <row r="25" spans="1:64" ht="18" customHeight="1" x14ac:dyDescent="0.2">
      <c r="A25" s="55"/>
      <c r="B25" s="128" t="s">
        <v>93</v>
      </c>
      <c r="C25" s="58"/>
      <c r="D25" s="59"/>
      <c r="E25" s="129" t="s">
        <v>94</v>
      </c>
      <c r="F25" s="58"/>
      <c r="G25" s="60"/>
      <c r="H25" s="117"/>
      <c r="I25" s="55"/>
      <c r="J25" s="61"/>
    </row>
    <row r="26" spans="1:64" ht="18.75" customHeight="1" x14ac:dyDescent="0.25">
      <c r="A26" s="55"/>
      <c r="B26" s="374" t="str">
        <f>IF('Customer Input'!F35&gt;0,'Customer Input'!F35," ")</f>
        <v xml:space="preserve"> </v>
      </c>
      <c r="C26" s="375"/>
      <c r="D26" s="376"/>
      <c r="E26" s="130"/>
      <c r="F26" s="62"/>
      <c r="G26" s="63"/>
      <c r="H26" s="127"/>
      <c r="I26" s="55"/>
    </row>
    <row r="27" spans="1:64" s="54" customFormat="1" ht="18" customHeight="1" x14ac:dyDescent="0.2">
      <c r="A27" s="51"/>
      <c r="B27" s="377"/>
      <c r="C27" s="378"/>
      <c r="D27" s="378"/>
      <c r="E27" s="378"/>
      <c r="F27" s="378"/>
      <c r="G27" s="379"/>
      <c r="H27" s="117"/>
      <c r="I27" s="51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s="54" customFormat="1" ht="73.5" customHeight="1" thickBot="1" x14ac:dyDescent="0.25">
      <c r="A28" s="51"/>
      <c r="B28" s="359"/>
      <c r="C28" s="360"/>
      <c r="D28" s="360"/>
      <c r="E28" s="360"/>
      <c r="F28" s="360"/>
      <c r="G28" s="361"/>
      <c r="H28" s="127"/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64" ht="13.5" customHeight="1" x14ac:dyDescent="0.2">
      <c r="A29" s="55"/>
      <c r="B29" s="113"/>
      <c r="C29" s="113"/>
      <c r="D29" s="113"/>
      <c r="E29" s="113"/>
      <c r="F29" s="113"/>
      <c r="G29" s="113"/>
      <c r="H29" s="113"/>
      <c r="I29" s="55"/>
    </row>
    <row r="30" spans="1:64" ht="54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</row>
    <row r="31" spans="1:64" ht="19.5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</row>
    <row r="32" spans="1:64" ht="21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6.5" customHeight="1" x14ac:dyDescent="0.2">
      <c r="A33" s="64"/>
      <c r="B33" s="65"/>
      <c r="C33" s="65"/>
      <c r="D33" s="65"/>
      <c r="E33" s="65"/>
      <c r="F33" s="65"/>
      <c r="G33" s="65"/>
      <c r="H33" s="65"/>
      <c r="I33" s="55"/>
    </row>
    <row r="34" spans="1:9" ht="8.25" customHeight="1" x14ac:dyDescent="0.2">
      <c r="A34" s="64"/>
      <c r="B34" s="65"/>
      <c r="C34" s="65"/>
      <c r="D34" s="65"/>
      <c r="E34" s="65"/>
      <c r="F34" s="65"/>
      <c r="G34" s="65"/>
      <c r="H34" s="65"/>
    </row>
    <row r="35" spans="1:9" ht="11.25" customHeight="1" x14ac:dyDescent="0.2">
      <c r="B35" s="65"/>
      <c r="C35" s="65"/>
      <c r="D35" s="65"/>
      <c r="E35" s="65"/>
      <c r="F35" s="65"/>
      <c r="G35" s="65"/>
    </row>
    <row r="36" spans="1:9" ht="11.25" customHeight="1" x14ac:dyDescent="0.2">
      <c r="B36" s="65"/>
      <c r="C36" s="65"/>
      <c r="D36" s="65"/>
      <c r="E36" s="65"/>
      <c r="F36" s="65"/>
      <c r="G36" s="65"/>
      <c r="H36" s="65"/>
    </row>
    <row r="37" spans="1:9" x14ac:dyDescent="0.2">
      <c r="B37" s="65"/>
      <c r="C37" s="65"/>
      <c r="D37" s="65"/>
      <c r="E37" s="65"/>
      <c r="F37" s="65"/>
      <c r="G37" s="65"/>
      <c r="H37" s="65"/>
      <c r="I37" s="65"/>
    </row>
    <row r="38" spans="1:9" ht="24" customHeight="1" x14ac:dyDescent="0.2">
      <c r="B38" s="65"/>
      <c r="C38" s="65"/>
      <c r="D38" s="65"/>
      <c r="E38" s="65"/>
      <c r="F38" s="65"/>
      <c r="G38" s="65"/>
      <c r="H38" s="65"/>
      <c r="I38" s="65"/>
    </row>
    <row r="39" spans="1:9" ht="33.75" customHeight="1" x14ac:dyDescent="0.2">
      <c r="B39" s="65"/>
      <c r="C39" s="65"/>
      <c r="D39" s="65"/>
      <c r="E39" s="65"/>
      <c r="F39" s="65"/>
      <c r="G39" s="65"/>
      <c r="H39" s="65"/>
      <c r="I39" s="65"/>
    </row>
    <row r="40" spans="1:9" x14ac:dyDescent="0.2">
      <c r="B40" s="56"/>
      <c r="C40" s="56"/>
      <c r="D40" s="56"/>
      <c r="E40" s="56"/>
      <c r="F40" s="56"/>
      <c r="G40" s="56"/>
      <c r="H40" s="65"/>
      <c r="I40" s="65"/>
    </row>
    <row r="41" spans="1:9" x14ac:dyDescent="0.2">
      <c r="B41" s="56"/>
      <c r="C41" s="56"/>
      <c r="D41" s="56"/>
      <c r="E41" s="56"/>
      <c r="F41" s="56"/>
      <c r="G41" s="56"/>
      <c r="H41" s="65"/>
      <c r="I41" s="65"/>
    </row>
    <row r="42" spans="1:9" x14ac:dyDescent="0.2">
      <c r="B42" s="56"/>
      <c r="C42" s="56"/>
      <c r="D42" s="56"/>
      <c r="E42" s="56"/>
      <c r="F42" s="56"/>
      <c r="G42" s="56"/>
      <c r="H42" s="65"/>
      <c r="I42" s="65"/>
    </row>
    <row r="43" spans="1:9" x14ac:dyDescent="0.2">
      <c r="B43" s="56"/>
      <c r="C43" s="56"/>
      <c r="D43" s="56"/>
      <c r="E43" s="56"/>
      <c r="F43" s="56"/>
      <c r="G43" s="56"/>
      <c r="H43" s="65"/>
      <c r="I43" s="65"/>
    </row>
    <row r="44" spans="1:9" x14ac:dyDescent="0.2">
      <c r="B44" s="56"/>
      <c r="C44" s="56"/>
      <c r="D44" s="56"/>
      <c r="E44" s="56"/>
      <c r="F44" s="56"/>
      <c r="G44" s="56"/>
      <c r="H44" s="65"/>
      <c r="I44" s="65"/>
    </row>
    <row r="45" spans="1:9" x14ac:dyDescent="0.2">
      <c r="B45" s="56"/>
      <c r="C45" s="56"/>
      <c r="D45" s="56"/>
      <c r="E45" s="56"/>
      <c r="F45" s="56"/>
      <c r="G45" s="56"/>
      <c r="H45" s="65"/>
      <c r="I45" s="65"/>
    </row>
    <row r="46" spans="1:9" x14ac:dyDescent="0.2">
      <c r="B46" s="56"/>
      <c r="C46" s="56"/>
      <c r="D46" s="56"/>
      <c r="E46" s="56"/>
      <c r="F46" s="56"/>
      <c r="G46" s="56"/>
      <c r="H46" s="65"/>
      <c r="I46" s="65"/>
    </row>
    <row r="47" spans="1:9" x14ac:dyDescent="0.2">
      <c r="B47" s="56"/>
      <c r="C47" s="56"/>
      <c r="D47" s="56"/>
      <c r="E47" s="56"/>
      <c r="F47" s="56"/>
      <c r="G47" s="56"/>
      <c r="I47" s="65"/>
    </row>
    <row r="48" spans="1:9" x14ac:dyDescent="0.2">
      <c r="B48" s="56"/>
      <c r="C48" s="56"/>
      <c r="D48" s="56"/>
      <c r="E48" s="56"/>
      <c r="F48" s="56"/>
      <c r="G48" s="56"/>
    </row>
    <row r="49" spans="2:7" x14ac:dyDescent="0.2">
      <c r="B49" s="56"/>
      <c r="C49" s="56"/>
      <c r="D49" s="56"/>
      <c r="E49" s="56"/>
      <c r="F49" s="56"/>
      <c r="G49" s="56"/>
    </row>
    <row r="50" spans="2:7" x14ac:dyDescent="0.2">
      <c r="B50" s="56"/>
      <c r="C50" s="56"/>
      <c r="D50" s="56"/>
      <c r="E50" s="56"/>
      <c r="F50" s="56"/>
      <c r="G50" s="56"/>
    </row>
    <row r="51" spans="2:7" x14ac:dyDescent="0.2">
      <c r="B51" s="56"/>
      <c r="C51" s="56"/>
      <c r="D51" s="56"/>
      <c r="E51" s="56"/>
      <c r="F51" s="56"/>
      <c r="G51" s="56"/>
    </row>
    <row r="52" spans="2:7" x14ac:dyDescent="0.2">
      <c r="B52" s="56"/>
      <c r="C52" s="56"/>
      <c r="D52" s="56"/>
      <c r="E52" s="56"/>
      <c r="F52" s="56"/>
      <c r="G52" s="56"/>
    </row>
    <row r="53" spans="2:7" x14ac:dyDescent="0.2">
      <c r="B53" s="56"/>
      <c r="C53" s="56"/>
      <c r="D53" s="56"/>
      <c r="E53" s="56"/>
      <c r="F53" s="56"/>
      <c r="G53" s="56"/>
    </row>
    <row r="54" spans="2:7" x14ac:dyDescent="0.2">
      <c r="B54" s="56"/>
      <c r="C54" s="56"/>
      <c r="D54" s="56"/>
      <c r="E54" s="56"/>
      <c r="F54" s="56"/>
      <c r="G54" s="56"/>
    </row>
    <row r="55" spans="2:7" x14ac:dyDescent="0.2">
      <c r="B55" s="56"/>
      <c r="C55" s="56"/>
      <c r="D55" s="56"/>
      <c r="E55" s="56"/>
      <c r="F55" s="56"/>
      <c r="G55" s="56"/>
    </row>
    <row r="56" spans="2:7" x14ac:dyDescent="0.2">
      <c r="B56" s="56"/>
      <c r="C56" s="56"/>
      <c r="D56" s="56"/>
      <c r="E56" s="56"/>
      <c r="F56" s="56"/>
      <c r="G56" s="56"/>
    </row>
    <row r="57" spans="2:7" x14ac:dyDescent="0.2">
      <c r="B57" s="56"/>
      <c r="C57" s="56"/>
      <c r="D57" s="56"/>
      <c r="E57" s="56"/>
      <c r="F57" s="56"/>
      <c r="G57" s="56"/>
    </row>
    <row r="58" spans="2:7" x14ac:dyDescent="0.2">
      <c r="B58" s="56"/>
      <c r="C58" s="56"/>
      <c r="D58" s="56"/>
      <c r="E58" s="56"/>
      <c r="F58" s="56"/>
      <c r="G58" s="56"/>
    </row>
    <row r="59" spans="2:7" x14ac:dyDescent="0.2">
      <c r="B59" s="56"/>
      <c r="C59" s="56"/>
      <c r="D59" s="56"/>
      <c r="E59" s="56"/>
      <c r="F59" s="56"/>
      <c r="G59" s="56"/>
    </row>
    <row r="60" spans="2:7" x14ac:dyDescent="0.2">
      <c r="B60" s="56"/>
      <c r="C60" s="56"/>
      <c r="D60" s="56"/>
      <c r="E60" s="56"/>
      <c r="F60" s="56"/>
      <c r="G60" s="56"/>
    </row>
    <row r="61" spans="2:7" x14ac:dyDescent="0.2">
      <c r="B61" s="56"/>
      <c r="C61" s="56"/>
      <c r="D61" s="56"/>
      <c r="E61" s="56"/>
      <c r="F61" s="56"/>
      <c r="G61" s="56"/>
    </row>
    <row r="62" spans="2:7" x14ac:dyDescent="0.2">
      <c r="B62" s="56"/>
      <c r="C62" s="56"/>
      <c r="D62" s="56"/>
      <c r="E62" s="56"/>
      <c r="F62" s="56"/>
      <c r="G62" s="56"/>
    </row>
    <row r="63" spans="2:7" x14ac:dyDescent="0.2">
      <c r="B63" s="56"/>
      <c r="C63" s="56"/>
      <c r="D63" s="56"/>
      <c r="E63" s="56"/>
      <c r="F63" s="56"/>
      <c r="G63" s="56"/>
    </row>
    <row r="64" spans="2:7" x14ac:dyDescent="0.2">
      <c r="B64" s="56"/>
      <c r="C64" s="56"/>
      <c r="D64" s="56"/>
      <c r="E64" s="56"/>
      <c r="F64" s="56"/>
      <c r="G64" s="56"/>
    </row>
    <row r="65" spans="2:7" x14ac:dyDescent="0.2">
      <c r="B65" s="56"/>
      <c r="C65" s="56"/>
      <c r="D65" s="56"/>
      <c r="E65" s="56"/>
      <c r="F65" s="56"/>
      <c r="G65" s="56"/>
    </row>
    <row r="66" spans="2:7" s="56" customFormat="1" x14ac:dyDescent="0.2"/>
    <row r="67" spans="2:7" s="56" customFormat="1" x14ac:dyDescent="0.2"/>
    <row r="68" spans="2:7" s="56" customFormat="1" x14ac:dyDescent="0.2"/>
    <row r="69" spans="2:7" s="56" customFormat="1" x14ac:dyDescent="0.2"/>
    <row r="70" spans="2:7" s="56" customFormat="1" x14ac:dyDescent="0.2"/>
    <row r="71" spans="2:7" s="56" customFormat="1" x14ac:dyDescent="0.2"/>
    <row r="72" spans="2:7" s="56" customFormat="1" x14ac:dyDescent="0.2"/>
    <row r="73" spans="2:7" s="56" customFormat="1" x14ac:dyDescent="0.2"/>
    <row r="74" spans="2:7" s="56" customFormat="1" x14ac:dyDescent="0.2"/>
    <row r="75" spans="2:7" s="56" customFormat="1" x14ac:dyDescent="0.2"/>
    <row r="76" spans="2:7" s="56" customFormat="1" x14ac:dyDescent="0.2"/>
    <row r="77" spans="2:7" s="56" customFormat="1" x14ac:dyDescent="0.2"/>
    <row r="78" spans="2:7" s="56" customFormat="1" x14ac:dyDescent="0.2"/>
    <row r="79" spans="2:7" s="56" customFormat="1" x14ac:dyDescent="0.2"/>
    <row r="80" spans="2:7" s="56" customFormat="1" x14ac:dyDescent="0.2"/>
    <row r="81" s="56" customFormat="1" x14ac:dyDescent="0.2"/>
    <row r="82" s="56" customFormat="1" x14ac:dyDescent="0.2"/>
    <row r="83" s="56" customFormat="1" x14ac:dyDescent="0.2"/>
    <row r="84" s="56" customFormat="1" x14ac:dyDescent="0.2"/>
    <row r="85" s="56" customFormat="1" x14ac:dyDescent="0.2"/>
    <row r="86" s="56" customFormat="1" x14ac:dyDescent="0.2"/>
    <row r="87" s="56" customFormat="1" x14ac:dyDescent="0.2"/>
    <row r="88" s="56" customFormat="1" x14ac:dyDescent="0.2"/>
    <row r="89" s="56" customFormat="1" x14ac:dyDescent="0.2"/>
    <row r="90" s="56" customFormat="1" x14ac:dyDescent="0.2"/>
    <row r="91" s="56" customFormat="1" x14ac:dyDescent="0.2"/>
    <row r="92" s="56" customFormat="1" x14ac:dyDescent="0.2"/>
    <row r="93" s="56" customFormat="1" x14ac:dyDescent="0.2"/>
    <row r="94" s="56" customFormat="1" x14ac:dyDescent="0.2"/>
    <row r="95" s="56" customFormat="1" x14ac:dyDescent="0.2"/>
    <row r="9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pans="2:7" s="56" customFormat="1" x14ac:dyDescent="0.2"/>
    <row r="162" spans="2:7" x14ac:dyDescent="0.2">
      <c r="B162" s="56"/>
      <c r="C162" s="56"/>
      <c r="D162" s="56"/>
      <c r="E162" s="56"/>
      <c r="F162" s="56"/>
      <c r="G162" s="56"/>
    </row>
    <row r="163" spans="2:7" x14ac:dyDescent="0.2">
      <c r="B163" s="56"/>
      <c r="C163" s="56"/>
      <c r="D163" s="56"/>
      <c r="E163" s="56"/>
      <c r="F163" s="56"/>
      <c r="G163" s="56"/>
    </row>
    <row r="164" spans="2:7" x14ac:dyDescent="0.2">
      <c r="B164" s="56"/>
      <c r="C164" s="56"/>
      <c r="D164" s="56"/>
      <c r="E164" s="56"/>
      <c r="F164" s="56"/>
      <c r="G164" s="56"/>
    </row>
    <row r="165" spans="2:7" x14ac:dyDescent="0.2">
      <c r="B165" s="56"/>
      <c r="C165" s="56"/>
      <c r="D165" s="56"/>
      <c r="E165" s="56"/>
      <c r="F165" s="56"/>
      <c r="G165" s="56"/>
    </row>
    <row r="166" spans="2:7" x14ac:dyDescent="0.2">
      <c r="B166" s="56"/>
      <c r="C166" s="56"/>
      <c r="D166" s="56"/>
      <c r="E166" s="56"/>
      <c r="F166" s="56"/>
      <c r="G166" s="56"/>
    </row>
    <row r="167" spans="2:7" x14ac:dyDescent="0.2">
      <c r="B167" s="56"/>
      <c r="C167" s="56"/>
      <c r="D167" s="56"/>
      <c r="E167" s="56"/>
      <c r="F167" s="56"/>
      <c r="G167" s="56"/>
    </row>
    <row r="168" spans="2:7" x14ac:dyDescent="0.2">
      <c r="B168" s="56"/>
      <c r="C168" s="56"/>
      <c r="D168" s="56"/>
      <c r="E168" s="56"/>
      <c r="F168" s="56"/>
      <c r="G168" s="56"/>
    </row>
    <row r="169" spans="2:7" x14ac:dyDescent="0.2">
      <c r="B169" s="56"/>
      <c r="C169" s="56"/>
      <c r="D169" s="56"/>
      <c r="E169" s="56"/>
      <c r="F169" s="56"/>
      <c r="G169" s="56"/>
    </row>
    <row r="170" spans="2:7" x14ac:dyDescent="0.2">
      <c r="B170" s="56"/>
      <c r="C170" s="56"/>
      <c r="D170" s="56"/>
      <c r="E170" s="56"/>
      <c r="F170" s="56"/>
      <c r="G170" s="56"/>
    </row>
  </sheetData>
  <sheetProtection password="A562" sheet="1" objects="1" scenarios="1" selectLockedCells="1"/>
  <mergeCells count="17">
    <mergeCell ref="C20:F20"/>
    <mergeCell ref="B1:G1"/>
    <mergeCell ref="C5:E5"/>
    <mergeCell ref="F5:G5"/>
    <mergeCell ref="C6:G6"/>
    <mergeCell ref="C7:F7"/>
    <mergeCell ref="C8:F8"/>
    <mergeCell ref="C9:F9"/>
    <mergeCell ref="C10:F10"/>
    <mergeCell ref="D11:G11"/>
    <mergeCell ref="C13:F13"/>
    <mergeCell ref="C15:F15"/>
    <mergeCell ref="B21:G21"/>
    <mergeCell ref="B22:G24"/>
    <mergeCell ref="B26:D26"/>
    <mergeCell ref="B27:G27"/>
    <mergeCell ref="B28:G28"/>
  </mergeCells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READ ME FIRST</vt:lpstr>
      <vt:lpstr>Customer Input</vt:lpstr>
      <vt:lpstr>Payment Factors</vt:lpstr>
      <vt:lpstr>Promotional Program</vt:lpstr>
      <vt:lpstr>Finance Programs</vt:lpstr>
      <vt:lpstr>90 Day Deferred</vt:lpstr>
      <vt:lpstr>FMV Lease</vt:lpstr>
      <vt:lpstr>Municipal Lease</vt:lpstr>
      <vt:lpstr>Municipal</vt:lpstr>
      <vt:lpstr>Commercial Application</vt:lpstr>
      <vt:lpstr>'90 Day Deferred'!Print_Area</vt:lpstr>
      <vt:lpstr>'Commercial Application'!Print_Area</vt:lpstr>
      <vt:lpstr>'Customer Input'!Print_Area</vt:lpstr>
      <vt:lpstr>'Finance Programs'!Print_Area</vt:lpstr>
      <vt:lpstr>'FMV Lease'!Print_Area</vt:lpstr>
      <vt:lpstr>Municipal!Print_Area</vt:lpstr>
      <vt:lpstr>'Municipal Lease'!Print_Area</vt:lpstr>
      <vt:lpstr>'Payment Factors'!Print_Area</vt:lpstr>
      <vt:lpstr>'Promotional Program'!Print_Area</vt:lpstr>
      <vt:lpstr>'READ ME FIRST'!Print_Area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 Magalis</dc:creator>
  <cp:lastModifiedBy>Todd Carlson</cp:lastModifiedBy>
  <cp:lastPrinted>2018-07-06T19:33:48Z</cp:lastPrinted>
  <dcterms:created xsi:type="dcterms:W3CDTF">2015-04-23T16:34:49Z</dcterms:created>
  <dcterms:modified xsi:type="dcterms:W3CDTF">2020-04-02T21:14:58Z</dcterms:modified>
</cp:coreProperties>
</file>